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emgobdo-my.sharepoint.com/personal/juana_lorenzo_mem_gob_do/Documents/Escritorio/ESTADOS FINANCIEROS/ESTADOS FINANCIEROS 2024/ESTADOS FINANCIEROS MARZO 2024/"/>
    </mc:Choice>
  </mc:AlternateContent>
  <xr:revisionPtr revIDLastSave="19" documentId="13_ncr:1_{1BCBA989-CBA9-482B-965E-6C6743B49899}" xr6:coauthVersionLast="47" xr6:coauthVersionMax="47" xr10:uidLastSave="{5ACEE920-1181-4D43-A37F-4E9E8111B766}"/>
  <bookViews>
    <workbookView xWindow="28680" yWindow="-120" windowWidth="29040" windowHeight="15720" xr2:uid="{00000000-000D-0000-FFFF-FFFF00000000}"/>
  </bookViews>
  <sheets>
    <sheet name="INV 1 ER TRIMESTRE 2024 " sheetId="4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2" i="40" l="1"/>
  <c r="K92" i="40"/>
  <c r="I114" i="40"/>
  <c r="I41" i="40"/>
  <c r="I20" i="40"/>
  <c r="J92" i="40"/>
  <c r="K114" i="40"/>
  <c r="J114" i="40"/>
  <c r="J105" i="40"/>
  <c r="K105" i="40" s="1"/>
  <c r="J115" i="40"/>
  <c r="K115" i="40" s="1"/>
  <c r="J63" i="40"/>
  <c r="K63" i="40" s="1"/>
  <c r="J41" i="40"/>
  <c r="K41" i="40" s="1"/>
  <c r="J20" i="40"/>
  <c r="K20" i="40" s="1"/>
  <c r="J56" i="40"/>
  <c r="K56" i="40" s="1"/>
  <c r="I246" i="40"/>
  <c r="J246" i="40"/>
  <c r="K246" i="40" s="1"/>
  <c r="I253" i="40"/>
  <c r="J253" i="40"/>
  <c r="K253" i="40" s="1"/>
  <c r="J254" i="40"/>
  <c r="K254" i="40" s="1"/>
  <c r="I254" i="40"/>
  <c r="J248" i="40"/>
  <c r="K248" i="40" s="1"/>
  <c r="I248" i="40"/>
  <c r="J25" i="40"/>
  <c r="K25" i="40" s="1"/>
  <c r="I185" i="40"/>
  <c r="J185" i="40"/>
  <c r="K185" i="40" s="1"/>
  <c r="I257" i="40"/>
  <c r="I251" i="40"/>
  <c r="J251" i="40"/>
  <c r="K251" i="40" s="1"/>
  <c r="J257" i="40"/>
  <c r="K257" i="40" s="1"/>
  <c r="I197" i="40"/>
  <c r="J197" i="40"/>
  <c r="K197" i="40" s="1"/>
  <c r="I193" i="40"/>
  <c r="J193" i="40"/>
  <c r="K193" i="40" s="1"/>
  <c r="I252" i="40"/>
  <c r="J252" i="40"/>
  <c r="K252" i="40" s="1"/>
  <c r="J250" i="40"/>
  <c r="K250" i="40" s="1"/>
  <c r="I250" i="40"/>
  <c r="J235" i="40"/>
  <c r="K235" i="40" s="1"/>
  <c r="J244" i="40"/>
  <c r="K244" i="40" s="1"/>
  <c r="I244" i="40"/>
  <c r="J196" i="40"/>
  <c r="K196" i="40" s="1"/>
  <c r="I196" i="40"/>
  <c r="I187" i="40"/>
  <c r="J187" i="40"/>
  <c r="K187" i="40" s="1"/>
  <c r="J186" i="40"/>
  <c r="K186" i="40" s="1"/>
  <c r="I186" i="40"/>
  <c r="J89" i="40"/>
  <c r="K89" i="40" s="1"/>
  <c r="I89" i="40"/>
  <c r="I55" i="40"/>
  <c r="I76" i="40"/>
  <c r="I75" i="40"/>
  <c r="I74" i="40"/>
  <c r="J76" i="40"/>
  <c r="K76" i="40" s="1"/>
  <c r="J75" i="40"/>
  <c r="K75" i="40" s="1"/>
  <c r="J74" i="40"/>
  <c r="K74" i="40" s="1"/>
  <c r="J34" i="40"/>
  <c r="K34" i="40" s="1"/>
  <c r="I221" i="40"/>
  <c r="I218" i="40"/>
  <c r="I230" i="40"/>
  <c r="I231" i="40"/>
  <c r="I64" i="40"/>
  <c r="J55" i="40"/>
  <c r="K55" i="40" s="1"/>
  <c r="J64" i="40"/>
  <c r="K64" i="40" s="1"/>
  <c r="I234" i="40"/>
  <c r="J234" i="40"/>
  <c r="K234" i="40" s="1"/>
  <c r="J230" i="40"/>
  <c r="K230" i="40" s="1"/>
  <c r="I170" i="40"/>
  <c r="J170" i="40"/>
  <c r="K170" i="40" s="1"/>
  <c r="I30" i="40"/>
  <c r="J30" i="40"/>
  <c r="K30" i="40" s="1"/>
  <c r="J31" i="40"/>
  <c r="K31" i="40" s="1"/>
  <c r="I17" i="40"/>
  <c r="J17" i="40"/>
  <c r="K17" i="40" s="1"/>
  <c r="I256" i="40"/>
  <c r="I255" i="40"/>
  <c r="I249" i="40"/>
  <c r="I247" i="40"/>
  <c r="I245" i="40"/>
  <c r="I240" i="40"/>
  <c r="I237" i="40"/>
  <c r="I233" i="40"/>
  <c r="I232" i="40"/>
  <c r="I229" i="40"/>
  <c r="I226" i="40"/>
  <c r="J256" i="40"/>
  <c r="K256" i="40" s="1"/>
  <c r="J255" i="40"/>
  <c r="K255" i="40" s="1"/>
  <c r="J249" i="40"/>
  <c r="K249" i="40" s="1"/>
  <c r="J247" i="40"/>
  <c r="K247" i="40" s="1"/>
  <c r="J245" i="40"/>
  <c r="K245" i="40" s="1"/>
  <c r="J237" i="40"/>
  <c r="K237" i="40" s="1"/>
  <c r="J231" i="40"/>
  <c r="K231" i="40" s="1"/>
  <c r="J240" i="40"/>
  <c r="K240" i="40" s="1"/>
  <c r="J233" i="40"/>
  <c r="K233" i="40" s="1"/>
  <c r="J232" i="40"/>
  <c r="K232" i="40" s="1"/>
  <c r="J229" i="40"/>
  <c r="K229" i="40" s="1"/>
  <c r="J226" i="40"/>
  <c r="K226" i="40" s="1"/>
  <c r="J221" i="40"/>
  <c r="K221" i="40" s="1"/>
  <c r="J218" i="40"/>
  <c r="K218" i="40" s="1"/>
  <c r="J194" i="40"/>
  <c r="K194" i="40" s="1"/>
  <c r="I194" i="40"/>
  <c r="I173" i="40"/>
  <c r="J173" i="40"/>
  <c r="K173" i="40" s="1"/>
  <c r="J171" i="40"/>
  <c r="K171" i="40" s="1"/>
  <c r="I24" i="40"/>
  <c r="I26" i="40"/>
  <c r="I82" i="40"/>
  <c r="I215" i="40"/>
  <c r="I162" i="40"/>
  <c r="I158" i="40"/>
  <c r="I157" i="40"/>
  <c r="J121" i="40"/>
  <c r="K121" i="40" s="1"/>
  <c r="J120" i="40"/>
  <c r="K120" i="40" s="1"/>
  <c r="J162" i="40"/>
  <c r="K162" i="40" s="1"/>
  <c r="I179" i="40"/>
  <c r="J179" i="40"/>
  <c r="K179" i="40" s="1"/>
  <c r="I198" i="40"/>
  <c r="J198" i="40"/>
  <c r="K198" i="40" s="1"/>
  <c r="I87" i="40"/>
  <c r="J87" i="40"/>
  <c r="K87" i="40" s="1"/>
  <c r="I33" i="40"/>
  <c r="J33" i="40"/>
  <c r="K33" i="40" s="1"/>
  <c r="I167" i="40"/>
  <c r="J167" i="40"/>
  <c r="K167" i="40" s="1"/>
  <c r="I154" i="40"/>
  <c r="I153" i="40"/>
  <c r="I152" i="40"/>
  <c r="I151" i="40"/>
  <c r="I150" i="40"/>
  <c r="I149" i="40"/>
  <c r="I148" i="40"/>
  <c r="J154" i="40"/>
  <c r="K154" i="40" s="1"/>
  <c r="J153" i="40"/>
  <c r="K153" i="40" s="1"/>
  <c r="J152" i="40"/>
  <c r="K152" i="40" s="1"/>
  <c r="J151" i="40"/>
  <c r="K151" i="40" s="1"/>
  <c r="J150" i="40"/>
  <c r="K150" i="40" s="1"/>
  <c r="J149" i="40"/>
  <c r="K149" i="40" s="1"/>
  <c r="J148" i="40"/>
  <c r="K148" i="40" s="1"/>
  <c r="I211" i="40"/>
  <c r="J211" i="40"/>
  <c r="K211" i="40" s="1"/>
  <c r="J82" i="40"/>
  <c r="K82" i="40" s="1"/>
  <c r="I86" i="40"/>
  <c r="I85" i="40"/>
  <c r="J86" i="40"/>
  <c r="K86" i="40" s="1"/>
  <c r="J85" i="40"/>
  <c r="K85" i="40" s="1"/>
  <c r="J192" i="40"/>
  <c r="K192" i="40" s="1"/>
  <c r="I192" i="40"/>
  <c r="J172" i="40"/>
  <c r="K172" i="40" s="1"/>
  <c r="I172" i="40"/>
  <c r="J188" i="40"/>
  <c r="K188" i="40" s="1"/>
  <c r="I188" i="40"/>
  <c r="J158" i="40"/>
  <c r="K158" i="40" s="1"/>
  <c r="J157" i="40"/>
  <c r="K157" i="40" s="1"/>
  <c r="J258" i="40"/>
  <c r="K258" i="40" s="1"/>
  <c r="I258" i="40"/>
  <c r="J243" i="40"/>
  <c r="K243" i="40" s="1"/>
  <c r="I243" i="40"/>
  <c r="J242" i="40"/>
  <c r="K242" i="40" s="1"/>
  <c r="I242" i="40"/>
  <c r="J241" i="40"/>
  <c r="K241" i="40" s="1"/>
  <c r="I241" i="40"/>
  <c r="J239" i="40"/>
  <c r="K239" i="40" s="1"/>
  <c r="I239" i="40"/>
  <c r="J238" i="40"/>
  <c r="K238" i="40" s="1"/>
  <c r="I238" i="40"/>
  <c r="J236" i="40"/>
  <c r="K236" i="40" s="1"/>
  <c r="I236" i="40"/>
  <c r="J228" i="40"/>
  <c r="K228" i="40" s="1"/>
  <c r="I228" i="40"/>
  <c r="J227" i="40"/>
  <c r="K227" i="40" s="1"/>
  <c r="I227" i="40"/>
  <c r="J225" i="40"/>
  <c r="K225" i="40" s="1"/>
  <c r="I225" i="40"/>
  <c r="J224" i="40"/>
  <c r="K224" i="40" s="1"/>
  <c r="I224" i="40"/>
  <c r="J223" i="40"/>
  <c r="K223" i="40" s="1"/>
  <c r="I223" i="40"/>
  <c r="J222" i="40"/>
  <c r="K222" i="40" s="1"/>
  <c r="I222" i="40"/>
  <c r="J220" i="40"/>
  <c r="K220" i="40" s="1"/>
  <c r="I220" i="40"/>
  <c r="J219" i="40"/>
  <c r="K219" i="40" s="1"/>
  <c r="I219" i="40"/>
  <c r="J217" i="40"/>
  <c r="K217" i="40" s="1"/>
  <c r="I217" i="40"/>
  <c r="J215" i="40"/>
  <c r="K215" i="40" s="1"/>
  <c r="J214" i="40"/>
  <c r="K214" i="40" s="1"/>
  <c r="I214" i="40"/>
  <c r="J213" i="40"/>
  <c r="K213" i="40" s="1"/>
  <c r="I213" i="40"/>
  <c r="J212" i="40"/>
  <c r="K212" i="40" s="1"/>
  <c r="I212" i="40"/>
  <c r="J210" i="40"/>
  <c r="K210" i="40" s="1"/>
  <c r="I210" i="40"/>
  <c r="J209" i="40"/>
  <c r="K209" i="40" s="1"/>
  <c r="I209" i="40"/>
  <c r="J208" i="40"/>
  <c r="K208" i="40" s="1"/>
  <c r="I208" i="40"/>
  <c r="J207" i="40"/>
  <c r="K207" i="40" s="1"/>
  <c r="I207" i="40"/>
  <c r="J206" i="40"/>
  <c r="K206" i="40" s="1"/>
  <c r="I206" i="40"/>
  <c r="J205" i="40"/>
  <c r="K205" i="40" s="1"/>
  <c r="I205" i="40"/>
  <c r="J204" i="40"/>
  <c r="K204" i="40" s="1"/>
  <c r="I204" i="40"/>
  <c r="J203" i="40"/>
  <c r="K203" i="40" s="1"/>
  <c r="I203" i="40"/>
  <c r="J202" i="40"/>
  <c r="K202" i="40" s="1"/>
  <c r="I202" i="40"/>
  <c r="J201" i="40"/>
  <c r="K201" i="40" s="1"/>
  <c r="I201" i="40"/>
  <c r="J200" i="40"/>
  <c r="K200" i="40" s="1"/>
  <c r="I200" i="40"/>
  <c r="J195" i="40"/>
  <c r="K195" i="40" s="1"/>
  <c r="I195" i="40"/>
  <c r="J191" i="40"/>
  <c r="K191" i="40" s="1"/>
  <c r="I191" i="40"/>
  <c r="J190" i="40"/>
  <c r="K190" i="40" s="1"/>
  <c r="I190" i="40"/>
  <c r="J189" i="40"/>
  <c r="K189" i="40" s="1"/>
  <c r="I189" i="40"/>
  <c r="J184" i="40"/>
  <c r="K184" i="40" s="1"/>
  <c r="I184" i="40"/>
  <c r="J183" i="40"/>
  <c r="K183" i="40" s="1"/>
  <c r="I183" i="40"/>
  <c r="J182" i="40"/>
  <c r="K182" i="40" s="1"/>
  <c r="I182" i="40"/>
  <c r="J181" i="40"/>
  <c r="K181" i="40" s="1"/>
  <c r="I181" i="40"/>
  <c r="J180" i="40"/>
  <c r="K180" i="40" s="1"/>
  <c r="I180" i="40"/>
  <c r="J178" i="40"/>
  <c r="K178" i="40" s="1"/>
  <c r="I178" i="40"/>
  <c r="J176" i="40"/>
  <c r="K176" i="40" s="1"/>
  <c r="I176" i="40"/>
  <c r="J175" i="40"/>
  <c r="K175" i="40" s="1"/>
  <c r="I175" i="40"/>
  <c r="J174" i="40"/>
  <c r="K174" i="40" s="1"/>
  <c r="I174" i="40"/>
  <c r="J169" i="40"/>
  <c r="K169" i="40" s="1"/>
  <c r="I169" i="40"/>
  <c r="J168" i="40"/>
  <c r="K168" i="40" s="1"/>
  <c r="I168" i="40"/>
  <c r="J166" i="40"/>
  <c r="K166" i="40" s="1"/>
  <c r="I166" i="40"/>
  <c r="J165" i="40"/>
  <c r="K165" i="40" s="1"/>
  <c r="I165" i="40"/>
  <c r="J164" i="40"/>
  <c r="K164" i="40" s="1"/>
  <c r="I164" i="40"/>
  <c r="J163" i="40"/>
  <c r="K163" i="40" s="1"/>
  <c r="I163" i="40"/>
  <c r="J161" i="40"/>
  <c r="K161" i="40" s="1"/>
  <c r="I161" i="40"/>
  <c r="J160" i="40"/>
  <c r="K160" i="40" s="1"/>
  <c r="I160" i="40"/>
  <c r="J159" i="40"/>
  <c r="K159" i="40" s="1"/>
  <c r="I159" i="40"/>
  <c r="J156" i="40"/>
  <c r="K156" i="40" s="1"/>
  <c r="I156" i="40"/>
  <c r="J147" i="40"/>
  <c r="K147" i="40" s="1"/>
  <c r="I147" i="40"/>
  <c r="J146" i="40"/>
  <c r="K146" i="40" s="1"/>
  <c r="I146" i="40"/>
  <c r="J145" i="40"/>
  <c r="K145" i="40" s="1"/>
  <c r="I145" i="40"/>
  <c r="J144" i="40"/>
  <c r="K144" i="40" s="1"/>
  <c r="I144" i="40"/>
  <c r="J143" i="40"/>
  <c r="K143" i="40" s="1"/>
  <c r="I143" i="40"/>
  <c r="J142" i="40"/>
  <c r="K142" i="40" s="1"/>
  <c r="I142" i="40"/>
  <c r="J141" i="40"/>
  <c r="K141" i="40" s="1"/>
  <c r="I141" i="40"/>
  <c r="J140" i="40"/>
  <c r="K140" i="40" s="1"/>
  <c r="I140" i="40"/>
  <c r="J139" i="40"/>
  <c r="K139" i="40" s="1"/>
  <c r="I139" i="40"/>
  <c r="J138" i="40"/>
  <c r="K138" i="40" s="1"/>
  <c r="I138" i="40"/>
  <c r="J137" i="40"/>
  <c r="K137" i="40" s="1"/>
  <c r="I137" i="40"/>
  <c r="J136" i="40"/>
  <c r="K136" i="40" s="1"/>
  <c r="I136" i="40"/>
  <c r="J135" i="40"/>
  <c r="K135" i="40" s="1"/>
  <c r="I135" i="40"/>
  <c r="J134" i="40"/>
  <c r="K134" i="40" s="1"/>
  <c r="I134" i="40"/>
  <c r="J133" i="40"/>
  <c r="K133" i="40" s="1"/>
  <c r="I133" i="40"/>
  <c r="J132" i="40"/>
  <c r="K132" i="40" s="1"/>
  <c r="I132" i="40"/>
  <c r="J131" i="40"/>
  <c r="K131" i="40" s="1"/>
  <c r="I131" i="40"/>
  <c r="J130" i="40"/>
  <c r="K130" i="40" s="1"/>
  <c r="I130" i="40"/>
  <c r="J129" i="40"/>
  <c r="K129" i="40" s="1"/>
  <c r="I129" i="40"/>
  <c r="J128" i="40"/>
  <c r="K128" i="40" s="1"/>
  <c r="I128" i="40"/>
  <c r="J127" i="40"/>
  <c r="K127" i="40" s="1"/>
  <c r="I127" i="40"/>
  <c r="J126" i="40"/>
  <c r="K126" i="40" s="1"/>
  <c r="I126" i="40"/>
  <c r="J125" i="40"/>
  <c r="K125" i="40" s="1"/>
  <c r="I125" i="40"/>
  <c r="J124" i="40"/>
  <c r="K124" i="40" s="1"/>
  <c r="I124" i="40"/>
  <c r="J123" i="40"/>
  <c r="K123" i="40" s="1"/>
  <c r="I123" i="40"/>
  <c r="J122" i="40"/>
  <c r="K122" i="40" s="1"/>
  <c r="I122" i="40"/>
  <c r="I121" i="40"/>
  <c r="I120" i="40"/>
  <c r="J119" i="40"/>
  <c r="K119" i="40" s="1"/>
  <c r="I119" i="40"/>
  <c r="J117" i="40"/>
  <c r="K117" i="40" s="1"/>
  <c r="I117" i="40"/>
  <c r="J116" i="40"/>
  <c r="K116" i="40" s="1"/>
  <c r="I116" i="40"/>
  <c r="J113" i="40"/>
  <c r="K113" i="40" s="1"/>
  <c r="I113" i="40"/>
  <c r="J112" i="40"/>
  <c r="K112" i="40" s="1"/>
  <c r="I112" i="40"/>
  <c r="J111" i="40"/>
  <c r="K111" i="40" s="1"/>
  <c r="I111" i="40"/>
  <c r="J110" i="40"/>
  <c r="K110" i="40" s="1"/>
  <c r="I110" i="40"/>
  <c r="J109" i="40"/>
  <c r="K109" i="40" s="1"/>
  <c r="I109" i="40"/>
  <c r="J108" i="40"/>
  <c r="K108" i="40" s="1"/>
  <c r="I108" i="40"/>
  <c r="J107" i="40"/>
  <c r="K107" i="40" s="1"/>
  <c r="I107" i="40"/>
  <c r="J106" i="40"/>
  <c r="K106" i="40" s="1"/>
  <c r="I106" i="40"/>
  <c r="J104" i="40"/>
  <c r="K104" i="40" s="1"/>
  <c r="I104" i="40"/>
  <c r="J103" i="40"/>
  <c r="K103" i="40" s="1"/>
  <c r="I103" i="40"/>
  <c r="J102" i="40"/>
  <c r="K102" i="40" s="1"/>
  <c r="I102" i="40"/>
  <c r="J101" i="40"/>
  <c r="K101" i="40" s="1"/>
  <c r="I101" i="40"/>
  <c r="J100" i="40"/>
  <c r="K100" i="40" s="1"/>
  <c r="I100" i="40"/>
  <c r="J99" i="40"/>
  <c r="K99" i="40" s="1"/>
  <c r="I99" i="40"/>
  <c r="J98" i="40"/>
  <c r="K98" i="40" s="1"/>
  <c r="I98" i="40"/>
  <c r="J97" i="40"/>
  <c r="K97" i="40" s="1"/>
  <c r="I97" i="40"/>
  <c r="J95" i="40"/>
  <c r="K95" i="40" s="1"/>
  <c r="I95" i="40"/>
  <c r="J94" i="40"/>
  <c r="K94" i="40" s="1"/>
  <c r="I94" i="40"/>
  <c r="J93" i="40"/>
  <c r="K93" i="40" s="1"/>
  <c r="I93" i="40"/>
  <c r="J91" i="40"/>
  <c r="K91" i="40" s="1"/>
  <c r="I91" i="40"/>
  <c r="J90" i="40"/>
  <c r="K90" i="40" s="1"/>
  <c r="I90" i="40"/>
  <c r="J88" i="40"/>
  <c r="K88" i="40" s="1"/>
  <c r="I88" i="40"/>
  <c r="J84" i="40"/>
  <c r="K84" i="40" s="1"/>
  <c r="I84" i="40"/>
  <c r="J83" i="40"/>
  <c r="K83" i="40" s="1"/>
  <c r="I83" i="40"/>
  <c r="J81" i="40"/>
  <c r="K81" i="40" s="1"/>
  <c r="I81" i="40"/>
  <c r="J80" i="40"/>
  <c r="K80" i="40" s="1"/>
  <c r="I80" i="40"/>
  <c r="J79" i="40"/>
  <c r="K79" i="40" s="1"/>
  <c r="I79" i="40"/>
  <c r="J78" i="40"/>
  <c r="K78" i="40" s="1"/>
  <c r="I78" i="40"/>
  <c r="J77" i="40"/>
  <c r="K77" i="40" s="1"/>
  <c r="I77" i="40"/>
  <c r="J73" i="40"/>
  <c r="K73" i="40" s="1"/>
  <c r="I73" i="40"/>
  <c r="J72" i="40"/>
  <c r="K72" i="40" s="1"/>
  <c r="I72" i="40"/>
  <c r="J71" i="40"/>
  <c r="K71" i="40" s="1"/>
  <c r="I71" i="40"/>
  <c r="J70" i="40"/>
  <c r="K70" i="40" s="1"/>
  <c r="I70" i="40"/>
  <c r="J69" i="40"/>
  <c r="K69" i="40" s="1"/>
  <c r="I69" i="40"/>
  <c r="J68" i="40"/>
  <c r="K68" i="40" s="1"/>
  <c r="I68" i="40"/>
  <c r="J67" i="40"/>
  <c r="K67" i="40" s="1"/>
  <c r="I67" i="40"/>
  <c r="J66" i="40"/>
  <c r="K66" i="40" s="1"/>
  <c r="I66" i="40"/>
  <c r="J65" i="40"/>
  <c r="K65" i="40" s="1"/>
  <c r="I65" i="40"/>
  <c r="J62" i="40"/>
  <c r="K62" i="40" s="1"/>
  <c r="I62" i="40"/>
  <c r="J61" i="40"/>
  <c r="K61" i="40" s="1"/>
  <c r="I61" i="40"/>
  <c r="J60" i="40"/>
  <c r="K60" i="40" s="1"/>
  <c r="I60" i="40"/>
  <c r="J59" i="40"/>
  <c r="K59" i="40" s="1"/>
  <c r="I59" i="40"/>
  <c r="J58" i="40"/>
  <c r="K58" i="40" s="1"/>
  <c r="I58" i="40"/>
  <c r="J57" i="40"/>
  <c r="K57" i="40" s="1"/>
  <c r="I57" i="40"/>
  <c r="J54" i="40"/>
  <c r="K54" i="40" s="1"/>
  <c r="I54" i="40"/>
  <c r="J53" i="40"/>
  <c r="K53" i="40" s="1"/>
  <c r="I53" i="40"/>
  <c r="J52" i="40"/>
  <c r="K52" i="40" s="1"/>
  <c r="I52" i="40"/>
  <c r="J51" i="40"/>
  <c r="K51" i="40" s="1"/>
  <c r="I51" i="40"/>
  <c r="J50" i="40"/>
  <c r="K50" i="40" s="1"/>
  <c r="I50" i="40"/>
  <c r="J48" i="40"/>
  <c r="K48" i="40" s="1"/>
  <c r="I48" i="40"/>
  <c r="J47" i="40"/>
  <c r="K47" i="40" s="1"/>
  <c r="I47" i="40"/>
  <c r="J46" i="40"/>
  <c r="K46" i="40" s="1"/>
  <c r="I46" i="40"/>
  <c r="J45" i="40"/>
  <c r="K45" i="40" s="1"/>
  <c r="I45" i="40"/>
  <c r="J44" i="40"/>
  <c r="K44" i="40" s="1"/>
  <c r="I44" i="40"/>
  <c r="J43" i="40"/>
  <c r="K43" i="40" s="1"/>
  <c r="I43" i="40"/>
  <c r="J42" i="40"/>
  <c r="K42" i="40" s="1"/>
  <c r="I42" i="40"/>
  <c r="J40" i="40"/>
  <c r="K40" i="40" s="1"/>
  <c r="I40" i="40"/>
  <c r="J39" i="40"/>
  <c r="K39" i="40" s="1"/>
  <c r="I39" i="40"/>
  <c r="J38" i="40"/>
  <c r="K38" i="40" s="1"/>
  <c r="I38" i="40"/>
  <c r="J37" i="40"/>
  <c r="K37" i="40" s="1"/>
  <c r="I37" i="40"/>
  <c r="J36" i="40"/>
  <c r="K36" i="40" s="1"/>
  <c r="I36" i="40"/>
  <c r="J35" i="40"/>
  <c r="K35" i="40" s="1"/>
  <c r="I35" i="40"/>
  <c r="J32" i="40"/>
  <c r="K32" i="40" s="1"/>
  <c r="I32" i="40"/>
  <c r="I31" i="40"/>
  <c r="J29" i="40"/>
  <c r="K29" i="40" s="1"/>
  <c r="I29" i="40"/>
  <c r="J28" i="40"/>
  <c r="K28" i="40" s="1"/>
  <c r="I28" i="40"/>
  <c r="J27" i="40"/>
  <c r="K27" i="40" s="1"/>
  <c r="I27" i="40"/>
  <c r="J26" i="40"/>
  <c r="K26" i="40" s="1"/>
  <c r="J24" i="40"/>
  <c r="K24" i="40" s="1"/>
  <c r="J22" i="40"/>
  <c r="K22" i="40" s="1"/>
  <c r="I22" i="40"/>
  <c r="J21" i="40"/>
  <c r="K21" i="40" s="1"/>
  <c r="I21" i="40"/>
  <c r="J19" i="40"/>
  <c r="K19" i="40" s="1"/>
  <c r="I19" i="40"/>
  <c r="J18" i="40"/>
  <c r="K18" i="40" s="1"/>
  <c r="I18" i="40"/>
  <c r="J16" i="40"/>
  <c r="K16" i="40" s="1"/>
  <c r="I16" i="40"/>
  <c r="J15" i="40"/>
  <c r="K15" i="40" s="1"/>
  <c r="I15" i="40"/>
  <c r="J14" i="40"/>
  <c r="K14" i="40" s="1"/>
  <c r="I14" i="40"/>
  <c r="J13" i="40"/>
  <c r="K13" i="40" s="1"/>
  <c r="I13" i="40"/>
  <c r="J12" i="40"/>
  <c r="K12" i="40" s="1"/>
  <c r="I12" i="40"/>
  <c r="K259" i="40" l="1"/>
</calcChain>
</file>

<file path=xl/sharedStrings.xml><?xml version="1.0" encoding="utf-8"?>
<sst xmlns="http://schemas.openxmlformats.org/spreadsheetml/2006/main" count="342" uniqueCount="269">
  <si>
    <t xml:space="preserve">Direccion Administrativa </t>
  </si>
  <si>
    <t>Inventario de Almacen</t>
  </si>
  <si>
    <t xml:space="preserve">                                                                                                             Hasta el  30 de Septiembre del 2017</t>
  </si>
  <si>
    <t>DESCRIPCION DEL PRODUCTO</t>
  </si>
  <si>
    <t>Inv. Inicial/Unid.</t>
  </si>
  <si>
    <t>Costo en RD$</t>
  </si>
  <si>
    <t>Entrante Unid.</t>
  </si>
  <si>
    <t>Periodo de adquisicion</t>
  </si>
  <si>
    <t>Fecha de registro</t>
  </si>
  <si>
    <t>Salidas mes Unid.</t>
  </si>
  <si>
    <t>Costo Salida en RD$</t>
  </si>
  <si>
    <t>Inv. Final Unid.</t>
  </si>
  <si>
    <t>Costo Inv. Final en RD$</t>
  </si>
  <si>
    <t>PAPELERIA</t>
  </si>
  <si>
    <t>LIBRETA P/MENSAJE TELEFONICO CON COPIA</t>
  </si>
  <si>
    <t>LIBRETA RAYADA 5x8</t>
  </si>
  <si>
    <t>LIBRETA RAYADA 8 1/2x11</t>
  </si>
  <si>
    <t>LIBRO RECORD 300 PAG</t>
  </si>
  <si>
    <t>LIBRO RECORD 500 PAG</t>
  </si>
  <si>
    <t xml:space="preserve">RESMA 8 1/2*11 </t>
  </si>
  <si>
    <t>RESMA 8 1/2 x 13</t>
  </si>
  <si>
    <t>RESMA 8 1/2 CARTONITE ENC.</t>
  </si>
  <si>
    <t>RESMA DE OPALINA 8.5 X 11</t>
  </si>
  <si>
    <t>RESMA 8 1/2 x 14</t>
  </si>
  <si>
    <t>ARCHIVO</t>
  </si>
  <si>
    <t>CARPETA 1" BLANCA</t>
  </si>
  <si>
    <t>CARPETA 1.5 BLANCA</t>
  </si>
  <si>
    <t>CARPETA 2" BLANCA</t>
  </si>
  <si>
    <t>CARPETA 3" BLANCA</t>
  </si>
  <si>
    <t>CARPETA 4" BLANCA</t>
  </si>
  <si>
    <t>30/062023</t>
  </si>
  <si>
    <t>CARPETA 5" BLANCA</t>
  </si>
  <si>
    <t xml:space="preserve">FOLDER C/BOLSILLO AZUL </t>
  </si>
  <si>
    <t>FOLDER MANILA 8 1/2 x 11</t>
  </si>
  <si>
    <t>FOLDER MANILA 8 1/2 x 13</t>
  </si>
  <si>
    <t>FOLDER DE COLOR 8 1/2*11</t>
  </si>
  <si>
    <t xml:space="preserve">FOLDER PARTITION ROJO </t>
  </si>
  <si>
    <t>FOLDER PARTITION VERDE</t>
  </si>
  <si>
    <t>HOJAS PLASTICAS P/TARJETAS</t>
  </si>
  <si>
    <t>LABEL P/CD</t>
  </si>
  <si>
    <t>SOBRE DE CARTA No.10</t>
  </si>
  <si>
    <t>SOBRE MANILA 9x12</t>
  </si>
  <si>
    <t>SOBRE MANILA 10 x 13</t>
  </si>
  <si>
    <t>SOBRE DE CARTA TIMBRADO</t>
  </si>
  <si>
    <t>SEPARADOR P/CARPETA 5/1</t>
  </si>
  <si>
    <t>SEPARADOR P/CARPETA ABECEDARIO</t>
  </si>
  <si>
    <t>SEPARADORES 8.5X11 CON OREJITAS</t>
  </si>
  <si>
    <t>PENDAFLEX 8 ½ x 11</t>
  </si>
  <si>
    <t>PENDAFLEX 8 ½ x 14</t>
  </si>
  <si>
    <t>PROTECTOR DE HOJAS 8 ½ X 11</t>
  </si>
  <si>
    <t>GASTABLES</t>
  </si>
  <si>
    <t>BOLIGRAFO AZUL 12/1</t>
  </si>
  <si>
    <t>BOLIGRAFO NEGRO</t>
  </si>
  <si>
    <t>CD EN BLANCO</t>
  </si>
  <si>
    <t>CINTA ADHESIVA DOBLE CARA</t>
  </si>
  <si>
    <t>CERA PARA DEDOS</t>
  </si>
  <si>
    <t xml:space="preserve">CHINCHETAS </t>
  </si>
  <si>
    <t>CINTA DE EMPAQUE 2"</t>
  </si>
  <si>
    <t xml:space="preserve">CINTA 1/2 ADHESIVA TRANSPARENTE </t>
  </si>
  <si>
    <t>MASKING TAPE 2PULGADAS</t>
  </si>
  <si>
    <t>CINTA PARA SUMADORA</t>
  </si>
  <si>
    <t>CLIP BILLETERO GRANDE</t>
  </si>
  <si>
    <t>CLIP BILLETERO PEQUEÑO</t>
  </si>
  <si>
    <t xml:space="preserve">CLIP NO.1 </t>
  </si>
  <si>
    <t>CLIP No.2</t>
  </si>
  <si>
    <t>CORRECTOR LIQUIDO</t>
  </si>
  <si>
    <t>DVD EN BLANCO</t>
  </si>
  <si>
    <t>FELPA AZUL 12/1</t>
  </si>
  <si>
    <t>FELPA NEGRA 12/1</t>
  </si>
  <si>
    <t>GANCHO P/FOLDER</t>
  </si>
  <si>
    <t>GRAPAS STANDARD</t>
  </si>
  <si>
    <t>GRAPAS INDUSTRIALES</t>
  </si>
  <si>
    <t>LAPIZ DE CARBON</t>
  </si>
  <si>
    <t>MARCADOR PERMANENTE  AZUL</t>
  </si>
  <si>
    <t xml:space="preserve">MARCADOR P/PIZARRA AZUL </t>
  </si>
  <si>
    <t>MARCADOR P/PIZARRA NEGRO</t>
  </si>
  <si>
    <t>MARCADOR P/PIZARRA ROJO</t>
  </si>
  <si>
    <t>PAPEL CARBON</t>
  </si>
  <si>
    <t>PEGAMENTO EN BARRA</t>
  </si>
  <si>
    <t>PEGAMENTO GEL 60 ML</t>
  </si>
  <si>
    <t>PEGAMENTO GRANDE EN PASTA</t>
  </si>
  <si>
    <t>EGA-LIQUIDA</t>
  </si>
  <si>
    <t>POST-IT BANDERITA</t>
  </si>
  <si>
    <t>POST-IT 3x3</t>
  </si>
  <si>
    <t>POST IT 1  1/2X2</t>
  </si>
  <si>
    <t>POST IT 3X2</t>
  </si>
  <si>
    <t>POST IT 3 X 5</t>
  </si>
  <si>
    <t>RESALTADOR AMARILLO 12/1</t>
  </si>
  <si>
    <t xml:space="preserve">RESALTADOR NARANJA </t>
  </si>
  <si>
    <t xml:space="preserve">RESALTADOR ROSADO </t>
  </si>
  <si>
    <t>ROLLO DE PAPEL P/SUMADORA</t>
  </si>
  <si>
    <t>SOBRE P/CD</t>
  </si>
  <si>
    <t>TINTA AZUL P/ALMOHADILLA</t>
  </si>
  <si>
    <t>TINTA ROJA P/ALMOHADILLA</t>
  </si>
  <si>
    <t>20/11/2016</t>
  </si>
  <si>
    <t>UTILERIA</t>
  </si>
  <si>
    <t>ARMAZONES ARCHIVO 8.5X14</t>
  </si>
  <si>
    <t>BORRADOR P/PIZARRA</t>
  </si>
  <si>
    <t>GRAPADORA</t>
  </si>
  <si>
    <t>GRAPADORA INDUSTRIAL</t>
  </si>
  <si>
    <t>JUEGO BANDEJA ESCRITORIO</t>
  </si>
  <si>
    <t>TIJERA</t>
  </si>
  <si>
    <t>PERFORADORA 2 HOYOS</t>
  </si>
  <si>
    <t>PORTA LAPIZ</t>
  </si>
  <si>
    <t>PORTA REVISTA</t>
  </si>
  <si>
    <t>REGLA</t>
  </si>
  <si>
    <t xml:space="preserve"> ROTFOLIO LIBRETA </t>
  </si>
  <si>
    <t>SACAGRAPAS</t>
  </si>
  <si>
    <t>SACAPUNTA DE METAL</t>
  </si>
  <si>
    <t>SACAPUNTA ELECTRICO</t>
  </si>
  <si>
    <t xml:space="preserve">LIBRETA ROTAFOLIO 22 X 34 </t>
  </si>
  <si>
    <t>SUMADORA SHARP</t>
  </si>
  <si>
    <t>ROLLO DE LABEL 2 X 3</t>
  </si>
  <si>
    <t>TABLA CON GANCHO</t>
  </si>
  <si>
    <t xml:space="preserve">TINTAS TONERS &amp; BATERIAS  </t>
  </si>
  <si>
    <t>TONER 662 COLOR</t>
  </si>
  <si>
    <t>TONER 662 NEGRO</t>
  </si>
  <si>
    <t>CARTUCHO DE TINTA 662XL COLOR</t>
  </si>
  <si>
    <t>TONER TONER CE278A</t>
  </si>
  <si>
    <t>TONER 280A</t>
  </si>
  <si>
    <t>TONER CE381A 312A AZUL</t>
  </si>
  <si>
    <t>TONER CE382A 312A AMARILLO</t>
  </si>
  <si>
    <t>TONER CE383A 312A ROJO</t>
  </si>
  <si>
    <t>X746H1kG LEXMARK - CYAN</t>
  </si>
  <si>
    <t>X746H1CG LEXMARK - CYAN</t>
  </si>
  <si>
    <t>X746H1YG LEXMARK - YELLOW</t>
  </si>
  <si>
    <t>X746H1MG LEXMARK  MAGENTA</t>
  </si>
  <si>
    <t xml:space="preserve">HP411X </t>
  </si>
  <si>
    <t xml:space="preserve">HP 412X </t>
  </si>
  <si>
    <t>HP 413X MAGENTA</t>
  </si>
  <si>
    <t>TONER FOTOCONDUCTOR</t>
  </si>
  <si>
    <t>BANDEJA DE  DESECHO TONNER  C734X77G</t>
  </si>
  <si>
    <t>BOTELLA DE DESECHO LEXMARK</t>
  </si>
  <si>
    <t>TONER LEXMARK MAGENTA 74COSMG</t>
  </si>
  <si>
    <t>TONER LEXMARK CYAN 74COSCG</t>
  </si>
  <si>
    <t>TONER LEXMARK NEGRO 74COSKG</t>
  </si>
  <si>
    <t>UNIDAD DE IMAGEN LEXMARK NEGRO</t>
  </si>
  <si>
    <t>MOD. DE TRANSFERENCIA LEXMARK</t>
  </si>
  <si>
    <t>TONER LEXMARK AMARILLO 74COSYG</t>
  </si>
  <si>
    <t>TONER CZ130 COLOR CYAN</t>
  </si>
  <si>
    <t>TONER CZ131 COLOR MAGENTA</t>
  </si>
  <si>
    <t>TONER CZ132 COLOR AMARILLO</t>
  </si>
  <si>
    <t>TONER CZ133 COLOR NEGRO</t>
  </si>
  <si>
    <t>TONER COLOR CMY LEXMARK 74C</t>
  </si>
  <si>
    <t>BATERIA 15/12 POLO NORMAL</t>
  </si>
  <si>
    <t>BATERIA 15/12 POLO INVERTIDO</t>
  </si>
  <si>
    <t>BATERIA 11/12</t>
  </si>
  <si>
    <t>BATERIA 27/12</t>
  </si>
  <si>
    <t>BATERIA 17/12</t>
  </si>
  <si>
    <t xml:space="preserve">BATERIA W 18  18/19 </t>
  </si>
  <si>
    <t xml:space="preserve">BATERIA PEQ BACKUP </t>
  </si>
  <si>
    <t>DESECHABLES</t>
  </si>
  <si>
    <t>ESPONJA P/FREGAR</t>
  </si>
  <si>
    <t>FUNDA PLASTICA NEGRA 28 X 35 C</t>
  </si>
  <si>
    <t>FUNDA PLASTICA NEGRA 36 X</t>
  </si>
  <si>
    <t>FUNDAS 24 x 30 (100/1)</t>
  </si>
  <si>
    <t>FUNDAS 36 x 54 (100/1)</t>
  </si>
  <si>
    <t>GUANTES REFORZADOS NEGROS</t>
  </si>
  <si>
    <t xml:space="preserve">GUANTEX DESECHABLES LATEX </t>
  </si>
  <si>
    <t>PAPEL HIGIENICO JUMBO</t>
  </si>
  <si>
    <t>PAPEL TOALLA</t>
  </si>
  <si>
    <t>PLATO DESECHABLE No. 6</t>
  </si>
  <si>
    <t>PLATO DESECHABLE No.9</t>
  </si>
  <si>
    <t>SERVILLETA 50/1</t>
  </si>
  <si>
    <t>SERVILLETAS 500/1</t>
  </si>
  <si>
    <t>VASOS DESECHABLES No. 5</t>
  </si>
  <si>
    <t>VASO DESECHABLES NO.10</t>
  </si>
  <si>
    <t>VASO DE CARTON NO. 4</t>
  </si>
  <si>
    <t>FUNDA DE VASOS DE PAPEL NO 7</t>
  </si>
  <si>
    <t xml:space="preserve">VASO DE PAPEL 7 ONZ 50/1 </t>
  </si>
  <si>
    <t xml:space="preserve">CAJA DE CARTON 24 5/8X 12 7/8X </t>
  </si>
  <si>
    <t>CUCHARA DESECHABLE</t>
  </si>
  <si>
    <t>TENEDOR</t>
  </si>
  <si>
    <t>DETERGENTES &amp; INSECTICIDA</t>
  </si>
  <si>
    <t>ABRILLANTADOR DE MADERA</t>
  </si>
  <si>
    <t xml:space="preserve">AMBIENTADOR SPRAY </t>
  </si>
  <si>
    <t>ALCOHOL</t>
  </si>
  <si>
    <t>CLORO</t>
  </si>
  <si>
    <t>JABON DE FREGAR</t>
  </si>
  <si>
    <t>JABON DE MANOS</t>
  </si>
  <si>
    <t>LIMPIADOR DE CRISTAL</t>
  </si>
  <si>
    <t xml:space="preserve">LIMPIADOR DE GOMA PARA PISOS </t>
  </si>
  <si>
    <t xml:space="preserve">LIMPIADOR EN ESPUMA </t>
  </si>
  <si>
    <t xml:space="preserve">ESCOBILLA PARA INODORO </t>
  </si>
  <si>
    <t>TOALLAS MICROFIBRAS AMARILLAS 3X1</t>
  </si>
  <si>
    <t>PIEDRA AMBIENTADORA DE BAÑO</t>
  </si>
  <si>
    <t>PIEDRAS PARA BAÑO</t>
  </si>
  <si>
    <t>CUBETA</t>
  </si>
  <si>
    <t xml:space="preserve">GALON DESGRASANTE </t>
  </si>
  <si>
    <t xml:space="preserve">DESGRASANTE </t>
  </si>
  <si>
    <t xml:space="preserve">DESINFECTANTE LIQUIDO GALON </t>
  </si>
  <si>
    <t xml:space="preserve">GALON DE BLANQUEADOR PISOS </t>
  </si>
  <si>
    <t xml:space="preserve">DETERGENTE EN POLVO ( ACE ) </t>
  </si>
  <si>
    <t xml:space="preserve">REMOVEDOR DE MANCHAS </t>
  </si>
  <si>
    <t xml:space="preserve">INSECTICIDA MATA MOSQUITO </t>
  </si>
  <si>
    <t xml:space="preserve">UTILERIA DE COCINA </t>
  </si>
  <si>
    <t>ESCOBA</t>
  </si>
  <si>
    <t>ESCURRIDOR DE PLATOS</t>
  </si>
  <si>
    <t>JUEGO INDIVIDUALES C/SERVILLETA</t>
  </si>
  <si>
    <t>LANILLAS AZULES</t>
  </si>
  <si>
    <t>LANILLAS BLANCAS</t>
  </si>
  <si>
    <t xml:space="preserve"> RECOGEDOR BASURA </t>
  </si>
  <si>
    <t>SWAPER</t>
  </si>
  <si>
    <t>ZAFACONES PEQUEÑOS</t>
  </si>
  <si>
    <t>FUNDAS 17 x 22 (100/1)</t>
  </si>
  <si>
    <t>FRASCO DE B/BLANQUEADOR EN POLVO</t>
  </si>
  <si>
    <t>MASCARILLAS KN95 10/1</t>
  </si>
  <si>
    <t>BATERIA AA</t>
  </si>
  <si>
    <t>BATERIA AAA</t>
  </si>
  <si>
    <t xml:space="preserve">FRASCO PARA ALCOHOL DE 16ONZ </t>
  </si>
  <si>
    <t xml:space="preserve">FRASCO PARA GEL ANTIBACTERIAL </t>
  </si>
  <si>
    <t xml:space="preserve">GEL ANTIBACTERIAL </t>
  </si>
  <si>
    <t>COMESTIBLES</t>
  </si>
  <si>
    <t>AZUCAR CREMA 5/1</t>
  </si>
  <si>
    <t xml:space="preserve">AZUCAR SPLENDA </t>
  </si>
  <si>
    <t>CAFE 1 LIBRA</t>
  </si>
  <si>
    <t>CANELA ENTERA</t>
  </si>
  <si>
    <t xml:space="preserve">CANELA MOLIDA </t>
  </si>
  <si>
    <t>COCOA</t>
  </si>
  <si>
    <t>CREMORA</t>
  </si>
  <si>
    <t>CREMORA 16 ONZA</t>
  </si>
  <si>
    <t>JUGOS VARIOS</t>
  </si>
  <si>
    <t xml:space="preserve">LECHE </t>
  </si>
  <si>
    <t>TE FRIO</t>
  </si>
  <si>
    <t>TE VARIOS</t>
  </si>
  <si>
    <t xml:space="preserve">GALLETAS PICNIC </t>
  </si>
  <si>
    <t xml:space="preserve">GALLETAS DULCE CON CHIPS </t>
  </si>
  <si>
    <t>GALLETAS DE AVENA</t>
  </si>
  <si>
    <t xml:space="preserve">SEMILLA DE CAJUIL EN FRASCO </t>
  </si>
  <si>
    <t xml:space="preserve">FRUTOS MIIXTOS DESHIDRATADA  </t>
  </si>
  <si>
    <t xml:space="preserve">JENGIBRE EN POLVO </t>
  </si>
  <si>
    <t xml:space="preserve">ROLLOS DE PAPEL ALUMINIO </t>
  </si>
  <si>
    <t>TE DE MANZANILLA</t>
  </si>
  <si>
    <t xml:space="preserve">AGUA CON GAS </t>
  </si>
  <si>
    <t>SUPLEMENTO ALIMENTICIO</t>
  </si>
  <si>
    <t>FRASCO DULCE DE NARANJA</t>
  </si>
  <si>
    <t>MANI EN FRASCO</t>
  </si>
  <si>
    <t>FRASCO DE DULCE DE LECHOZA</t>
  </si>
  <si>
    <t>NUECES MIXTAS DELUXE FRASCOS</t>
  </si>
  <si>
    <t>MESCLA PARA CAFÉ AU LAIT</t>
  </si>
  <si>
    <t xml:space="preserve">CAFÉ EXPRESO INTENSO </t>
  </si>
  <si>
    <t xml:space="preserve"> MALTA 12 ONZ </t>
  </si>
  <si>
    <t>REFRESCO VARIADOS 20 ONZ</t>
  </si>
  <si>
    <t>REFRESCO COCA COLA 16 ONZ</t>
  </si>
  <si>
    <t>BOLA ENTERA QUESO GOUDA</t>
  </si>
  <si>
    <t xml:space="preserve">QUESO GOUDA </t>
  </si>
  <si>
    <t xml:space="preserve">YOGUR VARIADOS </t>
  </si>
  <si>
    <t xml:space="preserve">REFRESCO DOBLE LITRO </t>
  </si>
  <si>
    <t xml:space="preserve">GALLETA DE SODA </t>
  </si>
  <si>
    <t>JAMON SERRANO 3 LB</t>
  </si>
  <si>
    <t>JAMON PICNIC ENTERO</t>
  </si>
  <si>
    <t xml:space="preserve">JAMON ESPECIAL 3 LIBRA </t>
  </si>
  <si>
    <t>MENTA VERDE</t>
  </si>
  <si>
    <t xml:space="preserve">NESCAFE DOLCE GUSTO CAFÉ CON LECHE </t>
  </si>
  <si>
    <t>NESCAFE DOLCE GUSTO CHAI LATTE</t>
  </si>
  <si>
    <t>Total</t>
  </si>
  <si>
    <t>CINTA ADHESIVA 3/4</t>
  </si>
  <si>
    <t xml:space="preserve">RESMA 11*17 </t>
  </si>
  <si>
    <t xml:space="preserve">SOBRE MANILA 14*17 </t>
  </si>
  <si>
    <t xml:space="preserve">CLIP BILLETERO 19MM </t>
  </si>
  <si>
    <t xml:space="preserve">ESPIRAL P/ENCUADERNAR 50 MM </t>
  </si>
  <si>
    <t xml:space="preserve">PORTA CLIP CON IMAN </t>
  </si>
  <si>
    <t xml:space="preserve">CUBIERTAS PARA ENCUADERNACION </t>
  </si>
  <si>
    <t xml:space="preserve">RESALTADORES VARIADOS </t>
  </si>
  <si>
    <t xml:space="preserve">INV 1 ER TRIMESTRE 2024 </t>
  </si>
  <si>
    <t>Realizado por :</t>
  </si>
  <si>
    <t>Aprobado Por:</t>
  </si>
  <si>
    <t>Arafat Bello</t>
  </si>
  <si>
    <t>Tirso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</si>
</sst>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0" borderId="0" xfId="0" applyFont="1"/>
    <xf numFmtId="43" fontId="2" fillId="0" borderId="0" xfId="1" applyFont="1"/>
    <xf numFmtId="0" fontId="2" fillId="0" borderId="1" xfId="0" applyFont="1" applyBorder="1"/>
    <xf numFmtId="0" fontId="2" fillId="0" borderId="4" xfId="0" applyFont="1" applyBorder="1"/>
    <xf numFmtId="0" fontId="2" fillId="2" borderId="0" xfId="0" applyFont="1" applyFill="1"/>
    <xf numFmtId="43" fontId="2" fillId="2" borderId="0" xfId="1" applyFont="1" applyFill="1"/>
    <xf numFmtId="0" fontId="2" fillId="0" borderId="6" xfId="0" applyFont="1" applyBorder="1" applyAlignment="1">
      <alignment horizontal="center" wrapText="1"/>
    </xf>
    <xf numFmtId="7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6" xfId="0" quotePrefix="1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 wrapText="1"/>
    </xf>
    <xf numFmtId="7" fontId="2" fillId="0" borderId="0" xfId="0" applyNumberFormat="1" applyFont="1"/>
    <xf numFmtId="4" fontId="2" fillId="0" borderId="0" xfId="0" applyNumberFormat="1" applyFont="1"/>
    <xf numFmtId="43" fontId="2" fillId="0" borderId="0" xfId="0" applyNumberFormat="1" applyFont="1"/>
    <xf numFmtId="14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3" fontId="2" fillId="0" borderId="0" xfId="1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4" fontId="2" fillId="0" borderId="12" xfId="2" applyNumberFormat="1" applyFont="1" applyFill="1" applyBorder="1" applyAlignment="1">
      <alignment horizontal="right"/>
    </xf>
    <xf numFmtId="0" fontId="2" fillId="0" borderId="7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7" fontId="2" fillId="0" borderId="14" xfId="0" applyNumberFormat="1" applyFont="1" applyBorder="1" applyAlignment="1">
      <alignment horizontal="center"/>
    </xf>
    <xf numFmtId="14" fontId="2" fillId="0" borderId="14" xfId="0" quotePrefix="1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 wrapText="1"/>
    </xf>
    <xf numFmtId="4" fontId="2" fillId="0" borderId="15" xfId="2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2" fillId="0" borderId="16" xfId="0" applyFont="1" applyBorder="1"/>
    <xf numFmtId="0" fontId="2" fillId="0" borderId="17" xfId="0" applyFont="1" applyBorder="1" applyAlignment="1">
      <alignment horizontal="center" wrapText="1"/>
    </xf>
    <xf numFmtId="7" fontId="2" fillId="0" borderId="17" xfId="0" applyNumberFormat="1" applyFont="1" applyBorder="1" applyAlignment="1">
      <alignment horizontal="center"/>
    </xf>
    <xf numFmtId="14" fontId="2" fillId="0" borderId="17" xfId="0" quotePrefix="1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 wrapText="1"/>
    </xf>
    <xf numFmtId="4" fontId="2" fillId="0" borderId="18" xfId="2" applyNumberFormat="1" applyFont="1" applyFill="1" applyBorder="1" applyAlignment="1">
      <alignment horizontal="right"/>
    </xf>
    <xf numFmtId="4" fontId="3" fillId="4" borderId="8" xfId="2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5" fillId="0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top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7" fontId="7" fillId="5" borderId="0" xfId="0" applyNumberFormat="1" applyFont="1" applyFill="1" applyAlignment="1">
      <alignment horizontal="center" vertical="top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410308</xdr:colOff>
      <xdr:row>1</xdr:row>
      <xdr:rowOff>20681</xdr:rowOff>
    </xdr:from>
    <xdr:to>
      <xdr:col>1</xdr:col>
      <xdr:colOff>2000251</xdr:colOff>
      <xdr:row>7</xdr:row>
      <xdr:rowOff>87922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3A4262-6882-475E-8EC7-66D68099D8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89200"/>
          <a:ext cx="1589943" cy="1071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E95B-2EA2-4F64-AC8E-FFFF8E29F3ED}">
  <dimension ref="A1:P265"/>
  <sheetViews>
    <sheetView tabSelected="1" topLeftCell="A236" zoomScale="130" zoomScaleNormal="130" workbookViewId="0">
      <selection activeCell="L270" sqref="L270"/>
    </sheetView>
  </sheetViews>
  <sheetFormatPr baseColWidth="10" defaultColWidth="11.42578125" defaultRowHeight="12.75" x14ac:dyDescent="0.2"/>
  <cols>
    <col min="1" max="1" width="9.5703125" style="2" customWidth="1"/>
    <col min="2" max="2" width="34" style="2" customWidth="1"/>
    <col min="3" max="3" width="6.28515625" style="2" customWidth="1"/>
    <col min="4" max="4" width="10.85546875" style="2" customWidth="1"/>
    <col min="5" max="5" width="6.42578125" style="2" customWidth="1"/>
    <col min="6" max="6" width="11.28515625" style="2" customWidth="1"/>
    <col min="7" max="7" width="12.28515625" style="2" customWidth="1"/>
    <col min="8" max="8" width="7.5703125" style="2" customWidth="1"/>
    <col min="9" max="9" width="10.28515625" style="2" customWidth="1"/>
    <col min="10" max="10" width="8.85546875" style="2" customWidth="1"/>
    <col min="11" max="11" width="15" style="2" customWidth="1"/>
    <col min="12" max="12" width="11.7109375" style="2" bestFit="1" customWidth="1"/>
    <col min="13" max="13" width="15" style="3" bestFit="1" customWidth="1"/>
    <col min="14" max="14" width="13.140625" style="3" customWidth="1"/>
    <col min="15" max="16384" width="11.42578125" style="2"/>
  </cols>
  <sheetData>
    <row r="1" spans="2:16" ht="13.5" thickBot="1" x14ac:dyDescent="0.25"/>
    <row r="2" spans="2:16" x14ac:dyDescent="0.2">
      <c r="B2" s="4"/>
      <c r="C2" s="49"/>
      <c r="D2" s="49"/>
      <c r="E2" s="49"/>
      <c r="F2" s="49"/>
      <c r="G2" s="49"/>
      <c r="H2" s="49"/>
      <c r="I2" s="51"/>
      <c r="J2" s="51"/>
      <c r="K2" s="52"/>
      <c r="L2" s="18"/>
      <c r="M2" s="19"/>
    </row>
    <row r="3" spans="2:16" x14ac:dyDescent="0.2">
      <c r="B3" s="5"/>
      <c r="C3" s="50"/>
      <c r="D3" s="50"/>
      <c r="E3" s="50"/>
      <c r="F3" s="50"/>
      <c r="G3" s="50"/>
      <c r="H3" s="50"/>
      <c r="I3" s="20"/>
      <c r="J3" s="21"/>
      <c r="K3" s="22"/>
      <c r="L3" s="44"/>
      <c r="M3" s="19"/>
    </row>
    <row r="4" spans="2:16" ht="15.75" customHeight="1" x14ac:dyDescent="0.2">
      <c r="B4" s="5"/>
      <c r="C4" s="50"/>
      <c r="D4" s="50"/>
      <c r="E4" s="50"/>
      <c r="F4" s="50"/>
      <c r="G4" s="50"/>
      <c r="H4" s="50"/>
      <c r="I4" s="54" t="s">
        <v>0</v>
      </c>
      <c r="J4" s="54"/>
      <c r="K4" s="54"/>
      <c r="L4" s="18"/>
      <c r="M4" s="19"/>
    </row>
    <row r="5" spans="2:16" x14ac:dyDescent="0.2">
      <c r="B5" s="5"/>
      <c r="C5" s="50"/>
      <c r="D5" s="50"/>
      <c r="E5" s="50"/>
      <c r="F5" s="50"/>
      <c r="G5" s="50"/>
      <c r="H5" s="50"/>
      <c r="I5" s="54" t="s">
        <v>1</v>
      </c>
      <c r="J5" s="54"/>
      <c r="K5" s="54"/>
      <c r="L5" s="18"/>
      <c r="M5" s="19"/>
    </row>
    <row r="6" spans="2:16" x14ac:dyDescent="0.2">
      <c r="B6" s="5"/>
      <c r="C6" s="50"/>
      <c r="D6" s="50"/>
      <c r="E6" s="50"/>
      <c r="F6" s="50"/>
      <c r="G6" s="50"/>
      <c r="H6" s="50"/>
      <c r="I6" s="55" t="s">
        <v>264</v>
      </c>
      <c r="J6" s="55"/>
      <c r="K6" s="55"/>
      <c r="L6" s="18"/>
      <c r="M6" s="19"/>
    </row>
    <row r="7" spans="2:16" x14ac:dyDescent="0.2">
      <c r="B7" s="5"/>
      <c r="C7" s="50"/>
      <c r="D7" s="50"/>
      <c r="E7" s="50"/>
      <c r="F7" s="50"/>
      <c r="G7" s="50"/>
      <c r="H7" s="50"/>
      <c r="I7" s="50"/>
      <c r="J7" s="50"/>
      <c r="K7" s="53"/>
    </row>
    <row r="8" spans="2:16" s="6" customFormat="1" ht="13.5" thickBot="1" x14ac:dyDescent="0.25">
      <c r="B8" s="5" t="s">
        <v>2</v>
      </c>
      <c r="C8" s="50"/>
      <c r="D8" s="50"/>
      <c r="E8" s="50"/>
      <c r="F8" s="50"/>
      <c r="G8" s="50"/>
      <c r="H8" s="50"/>
      <c r="I8" s="50"/>
      <c r="J8" s="50"/>
      <c r="K8" s="53"/>
      <c r="M8" s="7"/>
      <c r="N8" s="7"/>
    </row>
    <row r="9" spans="2:16" ht="15" customHeight="1" x14ac:dyDescent="0.2">
      <c r="B9" s="56" t="s">
        <v>3</v>
      </c>
      <c r="C9" s="45" t="s">
        <v>4</v>
      </c>
      <c r="D9" s="45" t="s">
        <v>5</v>
      </c>
      <c r="E9" s="45" t="s">
        <v>6</v>
      </c>
      <c r="F9" s="45" t="s">
        <v>7</v>
      </c>
      <c r="G9" s="45" t="s">
        <v>8</v>
      </c>
      <c r="H9" s="45" t="s">
        <v>9</v>
      </c>
      <c r="I9" s="45" t="s">
        <v>10</v>
      </c>
      <c r="J9" s="45" t="s">
        <v>11</v>
      </c>
      <c r="K9" s="47" t="s">
        <v>12</v>
      </c>
    </row>
    <row r="10" spans="2:16" ht="15" customHeight="1" x14ac:dyDescent="0.2">
      <c r="B10" s="57"/>
      <c r="C10" s="46"/>
      <c r="D10" s="46"/>
      <c r="E10" s="46"/>
      <c r="F10" s="46"/>
      <c r="G10" s="46"/>
      <c r="H10" s="46"/>
      <c r="I10" s="46"/>
      <c r="J10" s="46"/>
      <c r="K10" s="48"/>
    </row>
    <row r="11" spans="2:16" x14ac:dyDescent="0.2">
      <c r="B11" s="31" t="s">
        <v>13</v>
      </c>
      <c r="C11" s="46"/>
      <c r="D11" s="46"/>
      <c r="E11" s="46"/>
      <c r="F11" s="46"/>
      <c r="G11" s="46"/>
      <c r="H11" s="46"/>
      <c r="I11" s="46"/>
      <c r="J11" s="46"/>
      <c r="K11" s="48"/>
    </row>
    <row r="12" spans="2:16" ht="15" customHeight="1" x14ac:dyDescent="0.2">
      <c r="B12" s="1" t="s">
        <v>14</v>
      </c>
      <c r="C12" s="8">
        <v>9</v>
      </c>
      <c r="D12" s="9">
        <v>236</v>
      </c>
      <c r="E12" s="10"/>
      <c r="F12" s="11">
        <v>42442</v>
      </c>
      <c r="G12" s="11">
        <v>42450</v>
      </c>
      <c r="H12" s="8"/>
      <c r="I12" s="12">
        <f>(H12*D12)</f>
        <v>0</v>
      </c>
      <c r="J12" s="8">
        <f>C12+E12-H12</f>
        <v>9</v>
      </c>
      <c r="K12" s="23">
        <f>D12*J12</f>
        <v>2124</v>
      </c>
    </row>
    <row r="13" spans="2:16" x14ac:dyDescent="0.2">
      <c r="B13" s="1" t="s">
        <v>15</v>
      </c>
      <c r="C13" s="8">
        <v>668</v>
      </c>
      <c r="D13" s="9">
        <v>19.245374000000002</v>
      </c>
      <c r="E13" s="10">
        <v>1200</v>
      </c>
      <c r="F13" s="11">
        <v>45363</v>
      </c>
      <c r="G13" s="11">
        <v>45366</v>
      </c>
      <c r="H13" s="8"/>
      <c r="I13" s="12">
        <f t="shared" ref="I13:I48" si="0">(H13*D13)</f>
        <v>0</v>
      </c>
      <c r="J13" s="8">
        <f t="shared" ref="J13:J22" si="1">C13+E13-H13</f>
        <v>1868</v>
      </c>
      <c r="K13" s="23">
        <f t="shared" ref="K13:K22" si="2">D13*J13</f>
        <v>35950.358632000003</v>
      </c>
      <c r="O13" s="13"/>
      <c r="P13" s="13"/>
    </row>
    <row r="14" spans="2:16" x14ac:dyDescent="0.2">
      <c r="B14" s="1" t="s">
        <v>16</v>
      </c>
      <c r="C14" s="8">
        <v>0</v>
      </c>
      <c r="D14" s="9">
        <v>43.96</v>
      </c>
      <c r="E14" s="10">
        <v>1200</v>
      </c>
      <c r="F14" s="11">
        <v>45363</v>
      </c>
      <c r="G14" s="11">
        <v>45366</v>
      </c>
      <c r="H14" s="8"/>
      <c r="I14" s="12">
        <f t="shared" si="0"/>
        <v>0</v>
      </c>
      <c r="J14" s="8">
        <f t="shared" si="1"/>
        <v>1200</v>
      </c>
      <c r="K14" s="23">
        <f t="shared" si="2"/>
        <v>52752</v>
      </c>
    </row>
    <row r="15" spans="2:16" x14ac:dyDescent="0.2">
      <c r="B15" s="1" t="s">
        <v>17</v>
      </c>
      <c r="C15" s="8">
        <v>0</v>
      </c>
      <c r="D15" s="9">
        <v>168</v>
      </c>
      <c r="E15" s="10">
        <v>15</v>
      </c>
      <c r="F15" s="11">
        <v>45363</v>
      </c>
      <c r="G15" s="11">
        <v>45366</v>
      </c>
      <c r="H15" s="8"/>
      <c r="I15" s="12">
        <f t="shared" si="0"/>
        <v>0</v>
      </c>
      <c r="J15" s="8">
        <f t="shared" si="1"/>
        <v>15</v>
      </c>
      <c r="K15" s="23">
        <f t="shared" si="2"/>
        <v>2520</v>
      </c>
    </row>
    <row r="16" spans="2:16" x14ac:dyDescent="0.2">
      <c r="B16" s="1" t="s">
        <v>18</v>
      </c>
      <c r="C16" s="8">
        <v>0</v>
      </c>
      <c r="D16" s="9">
        <v>249.99</v>
      </c>
      <c r="E16" s="10">
        <v>15</v>
      </c>
      <c r="F16" s="11">
        <v>45363</v>
      </c>
      <c r="G16" s="11">
        <v>45366</v>
      </c>
      <c r="H16" s="8">
        <v>2</v>
      </c>
      <c r="I16" s="12">
        <f t="shared" si="0"/>
        <v>499.98</v>
      </c>
      <c r="J16" s="8">
        <f t="shared" si="1"/>
        <v>13</v>
      </c>
      <c r="K16" s="23">
        <f t="shared" si="2"/>
        <v>3249.87</v>
      </c>
    </row>
    <row r="17" spans="1:16" x14ac:dyDescent="0.2">
      <c r="B17" s="1" t="s">
        <v>19</v>
      </c>
      <c r="C17" s="8">
        <v>0</v>
      </c>
      <c r="D17" s="9">
        <v>214.81</v>
      </c>
      <c r="E17" s="10">
        <v>500</v>
      </c>
      <c r="F17" s="11">
        <v>45363</v>
      </c>
      <c r="G17" s="11">
        <v>45366</v>
      </c>
      <c r="H17" s="8"/>
      <c r="I17" s="12">
        <f t="shared" si="0"/>
        <v>0</v>
      </c>
      <c r="J17" s="8">
        <f t="shared" si="1"/>
        <v>500</v>
      </c>
      <c r="K17" s="23">
        <f t="shared" si="2"/>
        <v>107405</v>
      </c>
    </row>
    <row r="18" spans="1:16" s="3" customFormat="1" x14ac:dyDescent="0.2">
      <c r="A18" s="2"/>
      <c r="B18" s="1" t="s">
        <v>20</v>
      </c>
      <c r="C18" s="8">
        <v>15</v>
      </c>
      <c r="D18" s="9">
        <v>291.45999999999998</v>
      </c>
      <c r="E18" s="10"/>
      <c r="F18" s="11">
        <v>44421</v>
      </c>
      <c r="G18" s="11">
        <v>44432</v>
      </c>
      <c r="H18" s="8"/>
      <c r="I18" s="12">
        <f t="shared" si="0"/>
        <v>0</v>
      </c>
      <c r="J18" s="8">
        <f t="shared" si="1"/>
        <v>15</v>
      </c>
      <c r="K18" s="23">
        <f t="shared" si="2"/>
        <v>4371.8999999999996</v>
      </c>
      <c r="L18" s="2"/>
      <c r="O18" s="2"/>
      <c r="P18" s="2"/>
    </row>
    <row r="19" spans="1:16" s="3" customFormat="1" x14ac:dyDescent="0.2">
      <c r="A19" s="2"/>
      <c r="B19" s="1" t="s">
        <v>21</v>
      </c>
      <c r="C19" s="8">
        <v>0</v>
      </c>
      <c r="D19" s="9">
        <v>339.92</v>
      </c>
      <c r="E19" s="10"/>
      <c r="F19" s="11">
        <v>44468</v>
      </c>
      <c r="G19" s="11">
        <v>44468</v>
      </c>
      <c r="H19" s="8"/>
      <c r="I19" s="12">
        <f t="shared" si="0"/>
        <v>0</v>
      </c>
      <c r="J19" s="8">
        <f t="shared" si="1"/>
        <v>0</v>
      </c>
      <c r="K19" s="23">
        <f t="shared" si="2"/>
        <v>0</v>
      </c>
      <c r="L19" s="2"/>
      <c r="O19" s="2"/>
      <c r="P19" s="2"/>
    </row>
    <row r="20" spans="1:16" s="3" customFormat="1" x14ac:dyDescent="0.2">
      <c r="A20" s="2"/>
      <c r="B20" s="1" t="s">
        <v>257</v>
      </c>
      <c r="C20" s="8"/>
      <c r="D20" s="9">
        <v>518</v>
      </c>
      <c r="E20" s="10">
        <v>10</v>
      </c>
      <c r="F20" s="11">
        <v>45363</v>
      </c>
      <c r="G20" s="11">
        <v>45366</v>
      </c>
      <c r="H20" s="8"/>
      <c r="I20" s="12">
        <f t="shared" si="0"/>
        <v>0</v>
      </c>
      <c r="J20" s="8">
        <f t="shared" si="1"/>
        <v>10</v>
      </c>
      <c r="K20" s="23">
        <f t="shared" si="2"/>
        <v>5180</v>
      </c>
      <c r="L20" s="2"/>
      <c r="O20" s="2"/>
      <c r="P20" s="2"/>
    </row>
    <row r="21" spans="1:16" s="3" customFormat="1" x14ac:dyDescent="0.2">
      <c r="A21" s="2"/>
      <c r="B21" s="1" t="s">
        <v>22</v>
      </c>
      <c r="C21" s="8">
        <v>8</v>
      </c>
      <c r="D21" s="9">
        <v>194.14875000000001</v>
      </c>
      <c r="E21" s="10"/>
      <c r="F21" s="11">
        <v>44418</v>
      </c>
      <c r="G21" s="11">
        <v>44425</v>
      </c>
      <c r="H21" s="8"/>
      <c r="I21" s="12">
        <f t="shared" si="0"/>
        <v>0</v>
      </c>
      <c r="J21" s="8">
        <f t="shared" si="1"/>
        <v>8</v>
      </c>
      <c r="K21" s="23">
        <f t="shared" si="2"/>
        <v>1553.19</v>
      </c>
      <c r="L21" s="2"/>
      <c r="O21" s="2"/>
      <c r="P21" s="2"/>
    </row>
    <row r="22" spans="1:16" s="3" customFormat="1" x14ac:dyDescent="0.2">
      <c r="A22" s="2"/>
      <c r="B22" s="1" t="s">
        <v>23</v>
      </c>
      <c r="C22" s="8">
        <v>0</v>
      </c>
      <c r="D22" s="9">
        <v>342.2</v>
      </c>
      <c r="E22" s="10"/>
      <c r="F22" s="11">
        <v>44421</v>
      </c>
      <c r="G22" s="11">
        <v>44432</v>
      </c>
      <c r="H22" s="8"/>
      <c r="I22" s="12">
        <f t="shared" si="0"/>
        <v>0</v>
      </c>
      <c r="J22" s="8">
        <f t="shared" si="1"/>
        <v>0</v>
      </c>
      <c r="K22" s="23">
        <f t="shared" si="2"/>
        <v>0</v>
      </c>
      <c r="L22" s="14"/>
      <c r="M22" s="14"/>
      <c r="O22" s="2"/>
      <c r="P22" s="2"/>
    </row>
    <row r="23" spans="1:16" s="3" customFormat="1" ht="38.25" x14ac:dyDescent="0.2">
      <c r="A23" s="2"/>
      <c r="B23" s="31" t="s">
        <v>24</v>
      </c>
      <c r="C23" s="32" t="s">
        <v>11</v>
      </c>
      <c r="D23" s="32" t="s">
        <v>5</v>
      </c>
      <c r="E23" s="32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 t="s">
        <v>12</v>
      </c>
      <c r="L23" s="2"/>
      <c r="O23" s="2"/>
      <c r="P23" s="2"/>
    </row>
    <row r="24" spans="1:16" s="3" customFormat="1" x14ac:dyDescent="0.2">
      <c r="A24" s="2"/>
      <c r="B24" s="1" t="s">
        <v>25</v>
      </c>
      <c r="C24" s="8">
        <v>0</v>
      </c>
      <c r="D24" s="9">
        <v>102</v>
      </c>
      <c r="E24" s="10">
        <v>50</v>
      </c>
      <c r="F24" s="11">
        <v>45363</v>
      </c>
      <c r="G24" s="11">
        <v>45366</v>
      </c>
      <c r="H24" s="8">
        <v>8</v>
      </c>
      <c r="I24" s="12">
        <f>(H27*D27)</f>
        <v>2359.9277768000002</v>
      </c>
      <c r="J24" s="8">
        <f t="shared" ref="J24:J48" si="3">C24+E24-H24</f>
        <v>42</v>
      </c>
      <c r="K24" s="42">
        <f t="shared" ref="K24:K48" si="4">D24*J24</f>
        <v>4284</v>
      </c>
      <c r="L24" s="2"/>
      <c r="O24" s="2"/>
      <c r="P24" s="2"/>
    </row>
    <row r="25" spans="1:16" s="3" customFormat="1" x14ac:dyDescent="0.2">
      <c r="A25" s="2"/>
      <c r="B25" s="1" t="s">
        <v>26</v>
      </c>
      <c r="C25" s="8">
        <v>1</v>
      </c>
      <c r="D25" s="9">
        <v>127.99</v>
      </c>
      <c r="E25" s="10">
        <v>30</v>
      </c>
      <c r="F25" s="11">
        <v>45363</v>
      </c>
      <c r="G25" s="11">
        <v>45366</v>
      </c>
      <c r="H25" s="8">
        <v>6</v>
      </c>
      <c r="I25" s="12"/>
      <c r="J25" s="8">
        <f t="shared" si="3"/>
        <v>25</v>
      </c>
      <c r="K25" s="42">
        <f t="shared" si="4"/>
        <v>3199.75</v>
      </c>
      <c r="L25" s="2"/>
      <c r="O25" s="2"/>
      <c r="P25" s="2"/>
    </row>
    <row r="26" spans="1:16" s="3" customFormat="1" x14ac:dyDescent="0.2">
      <c r="A26" s="2"/>
      <c r="B26" s="1" t="s">
        <v>27</v>
      </c>
      <c r="C26" s="8">
        <v>179</v>
      </c>
      <c r="D26" s="9">
        <v>157.421989</v>
      </c>
      <c r="E26" s="10">
        <v>30</v>
      </c>
      <c r="F26" s="11">
        <v>45107</v>
      </c>
      <c r="G26" s="11">
        <v>45107</v>
      </c>
      <c r="H26" s="8">
        <v>18</v>
      </c>
      <c r="I26" s="12">
        <f t="shared" si="0"/>
        <v>2833.5958019999998</v>
      </c>
      <c r="J26" s="8">
        <f t="shared" si="3"/>
        <v>191</v>
      </c>
      <c r="K26" s="42">
        <f t="shared" si="4"/>
        <v>30067.599899000001</v>
      </c>
      <c r="L26" s="2"/>
      <c r="O26" s="2"/>
      <c r="P26" s="2"/>
    </row>
    <row r="27" spans="1:16" s="3" customFormat="1" x14ac:dyDescent="0.2">
      <c r="A27" s="2"/>
      <c r="B27" s="1" t="s">
        <v>28</v>
      </c>
      <c r="C27" s="8">
        <v>258</v>
      </c>
      <c r="D27" s="9">
        <v>214.5388888</v>
      </c>
      <c r="E27" s="10">
        <v>50</v>
      </c>
      <c r="F27" s="11">
        <v>45107</v>
      </c>
      <c r="G27" s="11">
        <v>45107</v>
      </c>
      <c r="H27" s="8">
        <v>11</v>
      </c>
      <c r="I27" s="12">
        <f t="shared" si="0"/>
        <v>2359.9277768000002</v>
      </c>
      <c r="J27" s="8">
        <f t="shared" si="3"/>
        <v>297</v>
      </c>
      <c r="K27" s="42">
        <f t="shared" si="4"/>
        <v>63718.049973599998</v>
      </c>
      <c r="L27" s="2"/>
      <c r="O27" s="2"/>
      <c r="P27" s="2"/>
    </row>
    <row r="28" spans="1:16" s="3" customFormat="1" x14ac:dyDescent="0.2">
      <c r="A28" s="2"/>
      <c r="B28" s="1" t="s">
        <v>29</v>
      </c>
      <c r="C28" s="8">
        <v>77</v>
      </c>
      <c r="D28" s="9">
        <v>240.27868799999999</v>
      </c>
      <c r="E28" s="10">
        <v>50</v>
      </c>
      <c r="F28" s="11">
        <v>45107</v>
      </c>
      <c r="G28" s="11" t="s">
        <v>30</v>
      </c>
      <c r="H28" s="8">
        <v>5</v>
      </c>
      <c r="I28" s="12">
        <f t="shared" si="0"/>
        <v>1201.3934399999998</v>
      </c>
      <c r="J28" s="8">
        <f t="shared" si="3"/>
        <v>122</v>
      </c>
      <c r="K28" s="42">
        <f t="shared" si="4"/>
        <v>29313.999936</v>
      </c>
      <c r="L28" s="2"/>
      <c r="O28" s="2"/>
      <c r="P28" s="2"/>
    </row>
    <row r="29" spans="1:16" s="3" customFormat="1" x14ac:dyDescent="0.2">
      <c r="A29" s="2"/>
      <c r="B29" s="1" t="s">
        <v>31</v>
      </c>
      <c r="C29" s="8">
        <v>74</v>
      </c>
      <c r="D29" s="9">
        <v>470.786407</v>
      </c>
      <c r="E29" s="10">
        <v>50</v>
      </c>
      <c r="F29" s="11">
        <v>45363</v>
      </c>
      <c r="G29" s="11">
        <v>45366</v>
      </c>
      <c r="H29" s="8">
        <v>21</v>
      </c>
      <c r="I29" s="12">
        <f t="shared" si="0"/>
        <v>9886.5145470000007</v>
      </c>
      <c r="J29" s="8">
        <f t="shared" si="3"/>
        <v>103</v>
      </c>
      <c r="K29" s="42">
        <f t="shared" si="4"/>
        <v>48490.999921000002</v>
      </c>
      <c r="L29" s="2"/>
      <c r="O29" s="2"/>
      <c r="P29" s="2"/>
    </row>
    <row r="30" spans="1:16" s="3" customFormat="1" x14ac:dyDescent="0.2">
      <c r="A30" s="2"/>
      <c r="B30" s="1" t="s">
        <v>32</v>
      </c>
      <c r="C30" s="8">
        <v>882</v>
      </c>
      <c r="D30" s="9">
        <v>26</v>
      </c>
      <c r="E30" s="10"/>
      <c r="F30" s="11">
        <v>44925</v>
      </c>
      <c r="G30" s="11">
        <v>44926</v>
      </c>
      <c r="H30" s="8"/>
      <c r="I30" s="12">
        <f t="shared" si="0"/>
        <v>0</v>
      </c>
      <c r="J30" s="8">
        <f t="shared" si="3"/>
        <v>882</v>
      </c>
      <c r="K30" s="42">
        <f t="shared" si="4"/>
        <v>22932</v>
      </c>
      <c r="L30" s="2"/>
      <c r="O30" s="2"/>
      <c r="P30" s="2"/>
    </row>
    <row r="31" spans="1:16" x14ac:dyDescent="0.2">
      <c r="B31" s="1" t="s">
        <v>33</v>
      </c>
      <c r="C31" s="8">
        <v>0</v>
      </c>
      <c r="D31" s="9">
        <v>300</v>
      </c>
      <c r="E31" s="10">
        <v>40</v>
      </c>
      <c r="F31" s="11">
        <v>44713</v>
      </c>
      <c r="G31" s="11">
        <v>44742</v>
      </c>
      <c r="H31" s="8">
        <v>3</v>
      </c>
      <c r="I31" s="12">
        <f t="shared" si="0"/>
        <v>900</v>
      </c>
      <c r="J31" s="8">
        <f t="shared" si="3"/>
        <v>37</v>
      </c>
      <c r="K31" s="42">
        <f t="shared" si="4"/>
        <v>11100</v>
      </c>
    </row>
    <row r="32" spans="1:16" x14ac:dyDescent="0.2">
      <c r="B32" s="1" t="s">
        <v>34</v>
      </c>
      <c r="C32" s="8">
        <v>0</v>
      </c>
      <c r="D32" s="9">
        <v>295</v>
      </c>
      <c r="E32" s="10"/>
      <c r="F32" s="11">
        <v>44418</v>
      </c>
      <c r="G32" s="11">
        <v>44425</v>
      </c>
      <c r="H32" s="8"/>
      <c r="I32" s="12">
        <f t="shared" si="0"/>
        <v>0</v>
      </c>
      <c r="J32" s="8">
        <f t="shared" si="3"/>
        <v>0</v>
      </c>
      <c r="K32" s="42">
        <f t="shared" si="4"/>
        <v>0</v>
      </c>
    </row>
    <row r="33" spans="1:16" x14ac:dyDescent="0.2">
      <c r="B33" s="1" t="s">
        <v>35</v>
      </c>
      <c r="C33" s="8">
        <v>2</v>
      </c>
      <c r="D33" s="9">
        <v>407.01</v>
      </c>
      <c r="E33" s="10">
        <v>30</v>
      </c>
      <c r="F33" s="11">
        <v>45363</v>
      </c>
      <c r="G33" s="11">
        <v>45366</v>
      </c>
      <c r="H33" s="8">
        <v>3</v>
      </c>
      <c r="I33" s="12">
        <f t="shared" si="0"/>
        <v>1221.03</v>
      </c>
      <c r="J33" s="8">
        <f t="shared" si="3"/>
        <v>29</v>
      </c>
      <c r="K33" s="42">
        <f t="shared" si="4"/>
        <v>11803.289999999999</v>
      </c>
    </row>
    <row r="34" spans="1:16" x14ac:dyDescent="0.2">
      <c r="B34" s="1" t="s">
        <v>36</v>
      </c>
      <c r="C34" s="8">
        <v>30</v>
      </c>
      <c r="D34" s="9">
        <v>1140</v>
      </c>
      <c r="E34" s="10"/>
      <c r="F34" s="11">
        <v>45107</v>
      </c>
      <c r="G34" s="11">
        <v>45107</v>
      </c>
      <c r="H34" s="8"/>
      <c r="I34" s="12"/>
      <c r="J34" s="8">
        <f t="shared" si="3"/>
        <v>30</v>
      </c>
      <c r="K34" s="42">
        <f t="shared" si="4"/>
        <v>34200</v>
      </c>
    </row>
    <row r="35" spans="1:16" x14ac:dyDescent="0.2">
      <c r="B35" s="1" t="s">
        <v>37</v>
      </c>
      <c r="C35" s="8">
        <v>30</v>
      </c>
      <c r="D35" s="9">
        <v>1140</v>
      </c>
      <c r="E35" s="10"/>
      <c r="F35" s="11">
        <v>45107</v>
      </c>
      <c r="G35" s="11">
        <v>45107</v>
      </c>
      <c r="H35" s="8"/>
      <c r="I35" s="12">
        <f t="shared" si="0"/>
        <v>0</v>
      </c>
      <c r="J35" s="8">
        <f t="shared" si="3"/>
        <v>30</v>
      </c>
      <c r="K35" s="42">
        <f t="shared" si="4"/>
        <v>34200</v>
      </c>
    </row>
    <row r="36" spans="1:16" x14ac:dyDescent="0.2">
      <c r="B36" s="1" t="s">
        <v>38</v>
      </c>
      <c r="C36" s="8">
        <v>288</v>
      </c>
      <c r="D36" s="9">
        <v>31.27</v>
      </c>
      <c r="E36" s="10"/>
      <c r="F36" s="11">
        <v>42141</v>
      </c>
      <c r="G36" s="11">
        <v>42181</v>
      </c>
      <c r="H36" s="8"/>
      <c r="I36" s="12">
        <f t="shared" si="0"/>
        <v>0</v>
      </c>
      <c r="J36" s="8">
        <f t="shared" si="3"/>
        <v>288</v>
      </c>
      <c r="K36" s="42">
        <f t="shared" si="4"/>
        <v>9005.76</v>
      </c>
    </row>
    <row r="37" spans="1:16" x14ac:dyDescent="0.2">
      <c r="B37" s="1" t="s">
        <v>39</v>
      </c>
      <c r="C37" s="8">
        <v>7</v>
      </c>
      <c r="D37" s="9">
        <v>453.52</v>
      </c>
      <c r="E37" s="10"/>
      <c r="F37" s="11">
        <v>43256</v>
      </c>
      <c r="G37" s="11">
        <v>43276</v>
      </c>
      <c r="H37" s="8"/>
      <c r="I37" s="12">
        <f t="shared" si="0"/>
        <v>0</v>
      </c>
      <c r="J37" s="8">
        <f t="shared" si="3"/>
        <v>7</v>
      </c>
      <c r="K37" s="42">
        <f t="shared" si="4"/>
        <v>3174.64</v>
      </c>
    </row>
    <row r="38" spans="1:16" s="3" customFormat="1" x14ac:dyDescent="0.2">
      <c r="A38" s="2"/>
      <c r="B38" s="1" t="s">
        <v>40</v>
      </c>
      <c r="C38" s="8">
        <v>0</v>
      </c>
      <c r="D38" s="9">
        <v>1.35</v>
      </c>
      <c r="E38" s="10">
        <v>2500</v>
      </c>
      <c r="F38" s="11">
        <v>45363</v>
      </c>
      <c r="G38" s="11">
        <v>45366</v>
      </c>
      <c r="H38" s="8">
        <v>100</v>
      </c>
      <c r="I38" s="12">
        <f t="shared" si="0"/>
        <v>135</v>
      </c>
      <c r="J38" s="8">
        <f t="shared" si="3"/>
        <v>2400</v>
      </c>
      <c r="K38" s="42">
        <f>D38*J38</f>
        <v>3240</v>
      </c>
      <c r="L38" s="2"/>
      <c r="O38" s="2"/>
      <c r="P38" s="2"/>
    </row>
    <row r="39" spans="1:16" s="3" customFormat="1" x14ac:dyDescent="0.2">
      <c r="A39" s="2"/>
      <c r="B39" s="1" t="s">
        <v>41</v>
      </c>
      <c r="C39" s="8">
        <v>0</v>
      </c>
      <c r="D39" s="9">
        <v>1416</v>
      </c>
      <c r="E39" s="10"/>
      <c r="F39" s="11">
        <v>44418</v>
      </c>
      <c r="G39" s="11">
        <v>44425</v>
      </c>
      <c r="H39" s="8"/>
      <c r="I39" s="12">
        <f t="shared" si="0"/>
        <v>0</v>
      </c>
      <c r="J39" s="8">
        <f t="shared" si="3"/>
        <v>0</v>
      </c>
      <c r="K39" s="42">
        <f>D39*J39</f>
        <v>0</v>
      </c>
      <c r="L39" s="2"/>
      <c r="O39" s="2"/>
      <c r="P39" s="2"/>
    </row>
    <row r="40" spans="1:16" s="3" customFormat="1" x14ac:dyDescent="0.2">
      <c r="A40" s="2"/>
      <c r="B40" s="1" t="s">
        <v>42</v>
      </c>
      <c r="C40" s="8">
        <v>0</v>
      </c>
      <c r="D40" s="9">
        <v>7.44</v>
      </c>
      <c r="E40" s="10">
        <v>2500</v>
      </c>
      <c r="F40" s="11">
        <v>45363</v>
      </c>
      <c r="G40" s="11">
        <v>45366</v>
      </c>
      <c r="H40" s="8"/>
      <c r="I40" s="12">
        <f t="shared" si="0"/>
        <v>0</v>
      </c>
      <c r="J40" s="8">
        <f t="shared" si="3"/>
        <v>2500</v>
      </c>
      <c r="K40" s="42">
        <f t="shared" si="4"/>
        <v>18600</v>
      </c>
      <c r="L40" s="2"/>
      <c r="O40" s="2"/>
      <c r="P40" s="2"/>
    </row>
    <row r="41" spans="1:16" s="3" customFormat="1" x14ac:dyDescent="0.2">
      <c r="A41" s="2"/>
      <c r="B41" s="1" t="s">
        <v>258</v>
      </c>
      <c r="C41" s="8"/>
      <c r="D41" s="9">
        <v>12.15</v>
      </c>
      <c r="E41" s="10">
        <v>2500</v>
      </c>
      <c r="F41" s="11">
        <v>45363</v>
      </c>
      <c r="G41" s="11">
        <v>45366</v>
      </c>
      <c r="H41" s="8"/>
      <c r="I41" s="12">
        <f t="shared" si="0"/>
        <v>0</v>
      </c>
      <c r="J41" s="8">
        <f t="shared" si="3"/>
        <v>2500</v>
      </c>
      <c r="K41" s="42">
        <f t="shared" si="4"/>
        <v>30375</v>
      </c>
      <c r="L41" s="2"/>
      <c r="O41" s="2"/>
      <c r="P41" s="2"/>
    </row>
    <row r="42" spans="1:16" s="3" customFormat="1" x14ac:dyDescent="0.2">
      <c r="A42" s="2"/>
      <c r="B42" s="1" t="s">
        <v>43</v>
      </c>
      <c r="C42" s="8">
        <v>23</v>
      </c>
      <c r="D42" s="9">
        <v>8.26</v>
      </c>
      <c r="E42" s="10"/>
      <c r="F42" s="11">
        <v>43600</v>
      </c>
      <c r="G42" s="11">
        <v>43641</v>
      </c>
      <c r="H42" s="8"/>
      <c r="I42" s="12">
        <f t="shared" si="0"/>
        <v>0</v>
      </c>
      <c r="J42" s="8">
        <f t="shared" si="3"/>
        <v>23</v>
      </c>
      <c r="K42" s="42">
        <f t="shared" si="4"/>
        <v>189.98</v>
      </c>
      <c r="L42" s="2"/>
      <c r="O42" s="2"/>
      <c r="P42" s="2"/>
    </row>
    <row r="43" spans="1:16" s="3" customFormat="1" x14ac:dyDescent="0.2">
      <c r="A43" s="2"/>
      <c r="B43" s="1" t="s">
        <v>44</v>
      </c>
      <c r="C43" s="8">
        <v>0</v>
      </c>
      <c r="D43" s="9">
        <v>1717.91</v>
      </c>
      <c r="E43" s="10"/>
      <c r="F43" s="11">
        <v>43549</v>
      </c>
      <c r="G43" s="11">
        <v>43564</v>
      </c>
      <c r="H43" s="8"/>
      <c r="I43" s="12">
        <f t="shared" si="0"/>
        <v>0</v>
      </c>
      <c r="J43" s="8">
        <f t="shared" si="3"/>
        <v>0</v>
      </c>
      <c r="K43" s="42">
        <f t="shared" si="4"/>
        <v>0</v>
      </c>
      <c r="L43" s="2"/>
      <c r="O43" s="2"/>
      <c r="P43" s="2"/>
    </row>
    <row r="44" spans="1:16" s="3" customFormat="1" x14ac:dyDescent="0.2">
      <c r="A44" s="2"/>
      <c r="B44" s="1" t="s">
        <v>45</v>
      </c>
      <c r="C44" s="8">
        <v>0</v>
      </c>
      <c r="D44" s="9">
        <v>297.67</v>
      </c>
      <c r="E44" s="10"/>
      <c r="F44" s="11">
        <v>44418</v>
      </c>
      <c r="G44" s="11">
        <v>44425</v>
      </c>
      <c r="H44" s="8"/>
      <c r="I44" s="12">
        <f t="shared" si="0"/>
        <v>0</v>
      </c>
      <c r="J44" s="8">
        <f t="shared" si="3"/>
        <v>0</v>
      </c>
      <c r="K44" s="42">
        <f t="shared" si="4"/>
        <v>0</v>
      </c>
      <c r="L44" s="2"/>
      <c r="O44" s="2"/>
      <c r="P44" s="2"/>
    </row>
    <row r="45" spans="1:16" s="3" customFormat="1" x14ac:dyDescent="0.2">
      <c r="A45" s="2"/>
      <c r="B45" s="1" t="s">
        <v>46</v>
      </c>
      <c r="C45" s="8">
        <v>0</v>
      </c>
      <c r="D45" s="9">
        <v>112.9</v>
      </c>
      <c r="E45" s="10"/>
      <c r="F45" s="11">
        <v>44468</v>
      </c>
      <c r="G45" s="11">
        <v>44468</v>
      </c>
      <c r="H45" s="8"/>
      <c r="I45" s="12">
        <f t="shared" si="0"/>
        <v>0</v>
      </c>
      <c r="J45" s="8">
        <f t="shared" si="3"/>
        <v>0</v>
      </c>
      <c r="K45" s="42">
        <f t="shared" si="4"/>
        <v>0</v>
      </c>
      <c r="L45" s="2"/>
      <c r="O45" s="2"/>
      <c r="P45" s="2"/>
    </row>
    <row r="46" spans="1:16" s="3" customFormat="1" x14ac:dyDescent="0.2">
      <c r="A46" s="2"/>
      <c r="B46" s="1" t="s">
        <v>47</v>
      </c>
      <c r="C46" s="8">
        <v>1</v>
      </c>
      <c r="D46" s="9">
        <v>424.8</v>
      </c>
      <c r="E46" s="10"/>
      <c r="F46" s="11">
        <v>44468</v>
      </c>
      <c r="G46" s="11">
        <v>44468</v>
      </c>
      <c r="H46" s="8"/>
      <c r="I46" s="12">
        <f t="shared" si="0"/>
        <v>0</v>
      </c>
      <c r="J46" s="8">
        <f t="shared" si="3"/>
        <v>1</v>
      </c>
      <c r="K46" s="42">
        <f t="shared" si="4"/>
        <v>424.8</v>
      </c>
      <c r="L46" s="2"/>
      <c r="O46" s="2"/>
      <c r="P46" s="2"/>
    </row>
    <row r="47" spans="1:16" s="3" customFormat="1" x14ac:dyDescent="0.2">
      <c r="A47" s="2"/>
      <c r="B47" s="1" t="s">
        <v>48</v>
      </c>
      <c r="C47" s="8">
        <v>16</v>
      </c>
      <c r="D47" s="9">
        <v>507</v>
      </c>
      <c r="E47" s="10"/>
      <c r="F47" s="11">
        <v>44468</v>
      </c>
      <c r="G47" s="11">
        <v>44468</v>
      </c>
      <c r="H47" s="8"/>
      <c r="I47" s="12">
        <f t="shared" si="0"/>
        <v>0</v>
      </c>
      <c r="J47" s="8">
        <f t="shared" si="3"/>
        <v>16</v>
      </c>
      <c r="K47" s="42">
        <f t="shared" si="4"/>
        <v>8112</v>
      </c>
      <c r="L47" s="2"/>
      <c r="O47" s="2"/>
      <c r="P47" s="2"/>
    </row>
    <row r="48" spans="1:16" s="3" customFormat="1" ht="15" customHeight="1" x14ac:dyDescent="0.2">
      <c r="A48" s="2"/>
      <c r="B48" s="1" t="s">
        <v>49</v>
      </c>
      <c r="C48" s="8">
        <v>0</v>
      </c>
      <c r="D48" s="9"/>
      <c r="E48" s="10"/>
      <c r="F48" s="11">
        <v>44418</v>
      </c>
      <c r="G48" s="11">
        <v>44425</v>
      </c>
      <c r="H48" s="8"/>
      <c r="I48" s="12">
        <f t="shared" si="0"/>
        <v>0</v>
      </c>
      <c r="J48" s="8">
        <f t="shared" si="3"/>
        <v>0</v>
      </c>
      <c r="K48" s="42">
        <f t="shared" si="4"/>
        <v>0</v>
      </c>
      <c r="L48" s="14"/>
      <c r="M48" s="14"/>
      <c r="O48" s="2"/>
      <c r="P48" s="2"/>
    </row>
    <row r="49" spans="1:16" s="3" customFormat="1" ht="44.25" customHeight="1" x14ac:dyDescent="0.2">
      <c r="A49" s="2"/>
      <c r="B49" s="31" t="s">
        <v>50</v>
      </c>
      <c r="C49" s="32" t="s">
        <v>11</v>
      </c>
      <c r="D49" s="32" t="s">
        <v>5</v>
      </c>
      <c r="E49" s="32" t="s">
        <v>6</v>
      </c>
      <c r="F49" s="32" t="s">
        <v>7</v>
      </c>
      <c r="G49" s="32" t="s">
        <v>8</v>
      </c>
      <c r="H49" s="32" t="s">
        <v>9</v>
      </c>
      <c r="I49" s="32" t="s">
        <v>10</v>
      </c>
      <c r="J49" s="32" t="s">
        <v>11</v>
      </c>
      <c r="K49" s="33" t="s">
        <v>12</v>
      </c>
      <c r="L49" s="2"/>
      <c r="O49" s="2"/>
      <c r="P49" s="2"/>
    </row>
    <row r="50" spans="1:16" s="3" customFormat="1" x14ac:dyDescent="0.2">
      <c r="A50" s="2"/>
      <c r="B50" s="1" t="s">
        <v>51</v>
      </c>
      <c r="C50" s="8">
        <v>0</v>
      </c>
      <c r="D50" s="9">
        <v>7.8</v>
      </c>
      <c r="E50" s="10">
        <v>3600</v>
      </c>
      <c r="F50" s="11">
        <v>44925</v>
      </c>
      <c r="G50" s="11">
        <v>44926</v>
      </c>
      <c r="H50" s="8">
        <v>17</v>
      </c>
      <c r="I50" s="12">
        <f t="shared" ref="I50:I95" si="5">(H50*D50)</f>
        <v>132.6</v>
      </c>
      <c r="J50" s="8">
        <f>C50+E50-H50</f>
        <v>3583</v>
      </c>
      <c r="K50" s="23">
        <f>D50*J50</f>
        <v>27947.399999999998</v>
      </c>
      <c r="L50" s="2"/>
      <c r="O50" s="2"/>
      <c r="P50" s="2"/>
    </row>
    <row r="51" spans="1:16" s="3" customFormat="1" x14ac:dyDescent="0.2">
      <c r="A51" s="2"/>
      <c r="B51" s="1" t="s">
        <v>52</v>
      </c>
      <c r="C51" s="8">
        <v>174</v>
      </c>
      <c r="D51" s="9">
        <v>6.1453990000000003</v>
      </c>
      <c r="E51" s="10">
        <v>240</v>
      </c>
      <c r="F51" s="11">
        <v>43549</v>
      </c>
      <c r="G51" s="11">
        <v>43601</v>
      </c>
      <c r="H51" s="8">
        <v>1</v>
      </c>
      <c r="I51" s="12">
        <f t="shared" si="5"/>
        <v>6.1453990000000003</v>
      </c>
      <c r="J51" s="8">
        <f t="shared" ref="J51:J95" si="6">C51+E51-H51</f>
        <v>413</v>
      </c>
      <c r="K51" s="23">
        <f t="shared" ref="K51:K95" si="7">D51*J51</f>
        <v>2538.0497869999999</v>
      </c>
      <c r="L51" s="2"/>
      <c r="O51" s="2"/>
      <c r="P51" s="2"/>
    </row>
    <row r="52" spans="1:16" x14ac:dyDescent="0.2">
      <c r="B52" s="1" t="s">
        <v>53</v>
      </c>
      <c r="C52" s="8">
        <v>269</v>
      </c>
      <c r="D52" s="9">
        <v>20.906617000000001</v>
      </c>
      <c r="E52" s="10"/>
      <c r="F52" s="11">
        <v>43747</v>
      </c>
      <c r="G52" s="11">
        <v>43763</v>
      </c>
      <c r="H52" s="8"/>
      <c r="I52" s="12">
        <f t="shared" si="5"/>
        <v>0</v>
      </c>
      <c r="J52" s="8">
        <f t="shared" si="6"/>
        <v>269</v>
      </c>
      <c r="K52" s="23">
        <f t="shared" si="7"/>
        <v>5623.8799730000001</v>
      </c>
    </row>
    <row r="53" spans="1:16" x14ac:dyDescent="0.2">
      <c r="B53" s="1" t="s">
        <v>54</v>
      </c>
      <c r="C53" s="8">
        <v>0</v>
      </c>
      <c r="D53" s="9">
        <v>153</v>
      </c>
      <c r="E53" s="10"/>
      <c r="F53" s="11">
        <v>44256</v>
      </c>
      <c r="G53" s="11">
        <v>44265</v>
      </c>
      <c r="H53" s="8"/>
      <c r="I53" s="12">
        <f t="shared" si="5"/>
        <v>0</v>
      </c>
      <c r="J53" s="8">
        <f t="shared" si="6"/>
        <v>0</v>
      </c>
      <c r="K53" s="23">
        <f t="shared" si="7"/>
        <v>0</v>
      </c>
    </row>
    <row r="54" spans="1:16" x14ac:dyDescent="0.2">
      <c r="B54" s="1" t="s">
        <v>55</v>
      </c>
      <c r="C54" s="8">
        <v>3</v>
      </c>
      <c r="D54" s="9">
        <v>27.56</v>
      </c>
      <c r="E54" s="10"/>
      <c r="F54" s="11">
        <v>44468</v>
      </c>
      <c r="G54" s="11">
        <v>44468</v>
      </c>
      <c r="H54" s="8">
        <v>2</v>
      </c>
      <c r="I54" s="12">
        <f t="shared" si="5"/>
        <v>55.12</v>
      </c>
      <c r="J54" s="8">
        <f t="shared" si="6"/>
        <v>1</v>
      </c>
      <c r="K54" s="23">
        <f t="shared" si="7"/>
        <v>27.56</v>
      </c>
    </row>
    <row r="55" spans="1:16" x14ac:dyDescent="0.2">
      <c r="B55" s="1" t="s">
        <v>56</v>
      </c>
      <c r="C55" s="8">
        <v>0</v>
      </c>
      <c r="D55" s="9"/>
      <c r="E55" s="10"/>
      <c r="F55" s="11">
        <v>44854</v>
      </c>
      <c r="G55" s="11">
        <v>44924</v>
      </c>
      <c r="H55" s="8"/>
      <c r="I55" s="12">
        <f t="shared" si="5"/>
        <v>0</v>
      </c>
      <c r="J55" s="8">
        <f t="shared" si="6"/>
        <v>0</v>
      </c>
      <c r="K55" s="23">
        <f t="shared" si="7"/>
        <v>0</v>
      </c>
    </row>
    <row r="56" spans="1:16" x14ac:dyDescent="0.2">
      <c r="B56" s="1" t="s">
        <v>256</v>
      </c>
      <c r="C56" s="8"/>
      <c r="D56" s="9">
        <v>65.45</v>
      </c>
      <c r="E56" s="10">
        <v>75</v>
      </c>
      <c r="F56" s="11">
        <v>45363</v>
      </c>
      <c r="G56" s="11">
        <v>45366</v>
      </c>
      <c r="H56" s="8">
        <v>5</v>
      </c>
      <c r="I56" s="12"/>
      <c r="J56" s="8">
        <f t="shared" si="6"/>
        <v>70</v>
      </c>
      <c r="K56" s="23">
        <f t="shared" si="7"/>
        <v>4581.5</v>
      </c>
    </row>
    <row r="57" spans="1:16" x14ac:dyDescent="0.2">
      <c r="B57" s="1" t="s">
        <v>57</v>
      </c>
      <c r="C57" s="8">
        <v>9</v>
      </c>
      <c r="D57" s="9">
        <v>38.85</v>
      </c>
      <c r="E57" s="10">
        <v>50</v>
      </c>
      <c r="F57" s="11">
        <v>45363</v>
      </c>
      <c r="G57" s="11">
        <v>45366</v>
      </c>
      <c r="H57" s="8">
        <v>12</v>
      </c>
      <c r="I57" s="12">
        <f t="shared" si="5"/>
        <v>466.20000000000005</v>
      </c>
      <c r="J57" s="8">
        <f t="shared" si="6"/>
        <v>47</v>
      </c>
      <c r="K57" s="23">
        <f t="shared" si="7"/>
        <v>1825.95</v>
      </c>
    </row>
    <row r="58" spans="1:16" x14ac:dyDescent="0.2">
      <c r="B58" s="1" t="s">
        <v>58</v>
      </c>
      <c r="C58" s="8">
        <v>63</v>
      </c>
      <c r="D58" s="9">
        <v>27.626505999999999</v>
      </c>
      <c r="E58" s="10">
        <v>20</v>
      </c>
      <c r="F58" s="11">
        <v>45363</v>
      </c>
      <c r="G58" s="11">
        <v>45366</v>
      </c>
      <c r="H58" s="8"/>
      <c r="I58" s="12">
        <f t="shared" si="5"/>
        <v>0</v>
      </c>
      <c r="J58" s="8">
        <f>C58+E58-H58</f>
        <v>83</v>
      </c>
      <c r="K58" s="23">
        <f t="shared" si="7"/>
        <v>2292.9999979999998</v>
      </c>
    </row>
    <row r="59" spans="1:16" x14ac:dyDescent="0.2">
      <c r="B59" s="1" t="s">
        <v>59</v>
      </c>
      <c r="C59" s="8">
        <v>32</v>
      </c>
      <c r="D59" s="9">
        <v>79.06</v>
      </c>
      <c r="E59" s="10"/>
      <c r="F59" s="11">
        <v>45127</v>
      </c>
      <c r="G59" s="11">
        <v>45135</v>
      </c>
      <c r="H59" s="8">
        <v>3</v>
      </c>
      <c r="I59" s="12">
        <f t="shared" si="5"/>
        <v>237.18</v>
      </c>
      <c r="J59" s="8">
        <f>C59+E59-H59</f>
        <v>29</v>
      </c>
      <c r="K59" s="23">
        <f t="shared" si="7"/>
        <v>2292.7400000000002</v>
      </c>
    </row>
    <row r="60" spans="1:16" x14ac:dyDescent="0.2">
      <c r="B60" s="1" t="s">
        <v>60</v>
      </c>
      <c r="C60" s="8">
        <v>1</v>
      </c>
      <c r="D60" s="9">
        <v>41.3</v>
      </c>
      <c r="E60" s="10"/>
      <c r="F60" s="11">
        <v>41922</v>
      </c>
      <c r="G60" s="11">
        <v>41945</v>
      </c>
      <c r="H60" s="8">
        <v>1</v>
      </c>
      <c r="I60" s="12">
        <f t="shared" si="5"/>
        <v>41.3</v>
      </c>
      <c r="J60" s="8">
        <f t="shared" si="6"/>
        <v>0</v>
      </c>
      <c r="K60" s="23">
        <f t="shared" si="7"/>
        <v>0</v>
      </c>
    </row>
    <row r="61" spans="1:16" x14ac:dyDescent="0.2">
      <c r="B61" s="1" t="s">
        <v>61</v>
      </c>
      <c r="C61" s="8">
        <v>116</v>
      </c>
      <c r="D61" s="9">
        <v>127.66</v>
      </c>
      <c r="E61" s="10"/>
      <c r="F61" s="11">
        <v>45107</v>
      </c>
      <c r="G61" s="11">
        <v>45107</v>
      </c>
      <c r="H61" s="8">
        <v>20</v>
      </c>
      <c r="I61" s="12">
        <f t="shared" si="5"/>
        <v>2553.1999999999998</v>
      </c>
      <c r="J61" s="8">
        <f t="shared" si="6"/>
        <v>96</v>
      </c>
      <c r="K61" s="23">
        <f t="shared" si="7"/>
        <v>12255.36</v>
      </c>
    </row>
    <row r="62" spans="1:16" x14ac:dyDescent="0.2">
      <c r="B62" s="1" t="s">
        <v>62</v>
      </c>
      <c r="C62" s="8">
        <v>340</v>
      </c>
      <c r="D62" s="9">
        <v>48.058914999999999</v>
      </c>
      <c r="E62" s="10"/>
      <c r="F62" s="11">
        <v>45107</v>
      </c>
      <c r="G62" s="11">
        <v>45107</v>
      </c>
      <c r="H62" s="8">
        <v>8</v>
      </c>
      <c r="I62" s="12">
        <f t="shared" si="5"/>
        <v>384.47131999999999</v>
      </c>
      <c r="J62" s="8">
        <f t="shared" si="6"/>
        <v>332</v>
      </c>
      <c r="K62" s="23">
        <f t="shared" si="7"/>
        <v>15955.55978</v>
      </c>
    </row>
    <row r="63" spans="1:16" x14ac:dyDescent="0.2">
      <c r="B63" s="1" t="s">
        <v>259</v>
      </c>
      <c r="C63" s="8"/>
      <c r="D63" s="9">
        <v>21.61</v>
      </c>
      <c r="E63" s="10">
        <v>100</v>
      </c>
      <c r="F63" s="11">
        <v>45363</v>
      </c>
      <c r="G63" s="11">
        <v>45366</v>
      </c>
      <c r="H63" s="8"/>
      <c r="I63" s="12"/>
      <c r="J63" s="8">
        <f t="shared" si="6"/>
        <v>100</v>
      </c>
      <c r="K63" s="23">
        <f t="shared" si="7"/>
        <v>2161</v>
      </c>
    </row>
    <row r="64" spans="1:16" x14ac:dyDescent="0.2">
      <c r="B64" s="1" t="s">
        <v>63</v>
      </c>
      <c r="C64" s="8">
        <v>10</v>
      </c>
      <c r="D64" s="9">
        <v>11.136189999999999</v>
      </c>
      <c r="E64" s="10">
        <v>200</v>
      </c>
      <c r="F64" s="11">
        <v>45363</v>
      </c>
      <c r="G64" s="11">
        <v>45366</v>
      </c>
      <c r="H64" s="8"/>
      <c r="I64" s="12">
        <f t="shared" si="5"/>
        <v>0</v>
      </c>
      <c r="J64" s="8">
        <f t="shared" si="6"/>
        <v>210</v>
      </c>
      <c r="K64" s="23">
        <f t="shared" si="7"/>
        <v>2338.5998999999997</v>
      </c>
    </row>
    <row r="65" spans="2:11" x14ac:dyDescent="0.2">
      <c r="B65" s="1" t="s">
        <v>64</v>
      </c>
      <c r="C65" s="8"/>
      <c r="D65" s="9">
        <v>27.65</v>
      </c>
      <c r="E65" s="10">
        <v>200</v>
      </c>
      <c r="F65" s="11">
        <v>45363</v>
      </c>
      <c r="G65" s="11">
        <v>45366</v>
      </c>
      <c r="H65" s="8"/>
      <c r="I65" s="12">
        <f t="shared" si="5"/>
        <v>0</v>
      </c>
      <c r="J65" s="8">
        <f t="shared" si="6"/>
        <v>200</v>
      </c>
      <c r="K65" s="23">
        <f t="shared" si="7"/>
        <v>5530</v>
      </c>
    </row>
    <row r="66" spans="2:11" x14ac:dyDescent="0.2">
      <c r="B66" s="1" t="s">
        <v>65</v>
      </c>
      <c r="C66" s="8">
        <v>0</v>
      </c>
      <c r="D66" s="9">
        <v>20.9</v>
      </c>
      <c r="E66" s="10">
        <v>30</v>
      </c>
      <c r="F66" s="11">
        <v>45363</v>
      </c>
      <c r="G66" s="11">
        <v>45366</v>
      </c>
      <c r="H66" s="8">
        <v>8</v>
      </c>
      <c r="I66" s="12">
        <f t="shared" si="5"/>
        <v>167.2</v>
      </c>
      <c r="J66" s="8">
        <f t="shared" si="6"/>
        <v>22</v>
      </c>
      <c r="K66" s="23">
        <f t="shared" si="7"/>
        <v>459.79999999999995</v>
      </c>
    </row>
    <row r="67" spans="2:11" x14ac:dyDescent="0.2">
      <c r="B67" s="1" t="s">
        <v>66</v>
      </c>
      <c r="C67" s="8">
        <v>297</v>
      </c>
      <c r="D67" s="9">
        <v>21.83</v>
      </c>
      <c r="E67" s="10"/>
      <c r="F67" s="11">
        <v>43311</v>
      </c>
      <c r="G67" s="11">
        <v>43346</v>
      </c>
      <c r="H67" s="8"/>
      <c r="I67" s="12">
        <f t="shared" si="5"/>
        <v>0</v>
      </c>
      <c r="J67" s="8">
        <f t="shared" si="6"/>
        <v>297</v>
      </c>
      <c r="K67" s="23">
        <f t="shared" si="7"/>
        <v>6483.5099999999993</v>
      </c>
    </row>
    <row r="68" spans="2:11" x14ac:dyDescent="0.2">
      <c r="B68" s="1" t="s">
        <v>67</v>
      </c>
      <c r="C68" s="8">
        <v>0</v>
      </c>
      <c r="D68" s="9">
        <v>19.5</v>
      </c>
      <c r="E68" s="10">
        <v>300</v>
      </c>
      <c r="F68" s="11">
        <v>45363</v>
      </c>
      <c r="G68" s="11">
        <v>45366</v>
      </c>
      <c r="H68" s="8"/>
      <c r="I68" s="12">
        <f t="shared" si="5"/>
        <v>0</v>
      </c>
      <c r="J68" s="8">
        <f t="shared" si="6"/>
        <v>300</v>
      </c>
      <c r="K68" s="23">
        <f t="shared" si="7"/>
        <v>5850</v>
      </c>
    </row>
    <row r="69" spans="2:11" x14ac:dyDescent="0.2">
      <c r="B69" s="1" t="s">
        <v>68</v>
      </c>
      <c r="C69" s="8">
        <v>0</v>
      </c>
      <c r="D69" s="9">
        <v>283.2</v>
      </c>
      <c r="E69" s="10"/>
      <c r="F69" s="11">
        <v>43439</v>
      </c>
      <c r="G69" s="11">
        <v>43461</v>
      </c>
      <c r="H69" s="8"/>
      <c r="I69" s="12">
        <f t="shared" si="5"/>
        <v>0</v>
      </c>
      <c r="J69" s="8">
        <f>C69+E69-H69</f>
        <v>0</v>
      </c>
      <c r="K69" s="23">
        <f t="shared" si="7"/>
        <v>0</v>
      </c>
    </row>
    <row r="70" spans="2:11" x14ac:dyDescent="0.2">
      <c r="B70" s="1" t="s">
        <v>69</v>
      </c>
      <c r="C70" s="8">
        <v>0</v>
      </c>
      <c r="D70" s="9">
        <v>199.42</v>
      </c>
      <c r="E70" s="10"/>
      <c r="F70" s="11">
        <v>44421</v>
      </c>
      <c r="G70" s="11">
        <v>44432</v>
      </c>
      <c r="H70" s="8"/>
      <c r="I70" s="12">
        <f t="shared" si="5"/>
        <v>0</v>
      </c>
      <c r="J70" s="8">
        <f t="shared" si="6"/>
        <v>0</v>
      </c>
      <c r="K70" s="23">
        <f t="shared" si="7"/>
        <v>0</v>
      </c>
    </row>
    <row r="71" spans="2:11" x14ac:dyDescent="0.2">
      <c r="B71" s="1" t="s">
        <v>70</v>
      </c>
      <c r="C71" s="8">
        <v>347</v>
      </c>
      <c r="D71" s="9">
        <v>37.411282</v>
      </c>
      <c r="E71" s="10">
        <v>50</v>
      </c>
      <c r="F71" s="11">
        <v>45363</v>
      </c>
      <c r="G71" s="11">
        <v>45366</v>
      </c>
      <c r="H71" s="8">
        <v>7</v>
      </c>
      <c r="I71" s="12">
        <f t="shared" si="5"/>
        <v>261.87897399999997</v>
      </c>
      <c r="J71" s="8">
        <f t="shared" si="6"/>
        <v>390</v>
      </c>
      <c r="K71" s="23">
        <f t="shared" si="7"/>
        <v>14590.39998</v>
      </c>
    </row>
    <row r="72" spans="2:11" x14ac:dyDescent="0.2">
      <c r="B72" s="1" t="s">
        <v>71</v>
      </c>
      <c r="C72" s="8">
        <v>1</v>
      </c>
      <c r="D72" s="9">
        <v>143.96</v>
      </c>
      <c r="E72" s="10"/>
      <c r="F72" s="11">
        <v>44252</v>
      </c>
      <c r="G72" s="11">
        <v>44255</v>
      </c>
      <c r="H72" s="8"/>
      <c r="I72" s="12">
        <f t="shared" si="5"/>
        <v>0</v>
      </c>
      <c r="J72" s="8">
        <f t="shared" si="6"/>
        <v>1</v>
      </c>
      <c r="K72" s="23">
        <f t="shared" si="7"/>
        <v>143.96</v>
      </c>
    </row>
    <row r="73" spans="2:11" x14ac:dyDescent="0.2">
      <c r="B73" s="1" t="s">
        <v>72</v>
      </c>
      <c r="C73" s="8">
        <v>735</v>
      </c>
      <c r="D73" s="9">
        <v>5.6458440000000003</v>
      </c>
      <c r="E73" s="10">
        <v>1200</v>
      </c>
      <c r="F73" s="11">
        <v>45363</v>
      </c>
      <c r="G73" s="11">
        <v>45366</v>
      </c>
      <c r="H73" s="8">
        <v>10</v>
      </c>
      <c r="I73" s="12">
        <f t="shared" si="5"/>
        <v>56.458440000000003</v>
      </c>
      <c r="J73" s="8">
        <f t="shared" si="6"/>
        <v>1925</v>
      </c>
      <c r="K73" s="23">
        <f t="shared" si="7"/>
        <v>10868.2497</v>
      </c>
    </row>
    <row r="74" spans="2:11" x14ac:dyDescent="0.2">
      <c r="B74" s="1" t="s">
        <v>73</v>
      </c>
      <c r="C74" s="8">
        <v>5</v>
      </c>
      <c r="D74" s="9">
        <v>204</v>
      </c>
      <c r="E74" s="10"/>
      <c r="F74" s="11">
        <v>45107</v>
      </c>
      <c r="G74" s="11">
        <v>45107</v>
      </c>
      <c r="H74" s="8"/>
      <c r="I74" s="12">
        <f t="shared" si="5"/>
        <v>0</v>
      </c>
      <c r="J74" s="8">
        <f t="shared" si="6"/>
        <v>5</v>
      </c>
      <c r="K74" s="23">
        <f t="shared" si="7"/>
        <v>1020</v>
      </c>
    </row>
    <row r="75" spans="2:11" x14ac:dyDescent="0.2">
      <c r="B75" s="1" t="s">
        <v>74</v>
      </c>
      <c r="C75" s="8">
        <v>2</v>
      </c>
      <c r="D75" s="9">
        <v>284.39999999999998</v>
      </c>
      <c r="E75" s="10"/>
      <c r="F75" s="11">
        <v>45107</v>
      </c>
      <c r="G75" s="11">
        <v>45107</v>
      </c>
      <c r="H75" s="8"/>
      <c r="I75" s="12">
        <f t="shared" si="5"/>
        <v>0</v>
      </c>
      <c r="J75" s="8">
        <f t="shared" si="6"/>
        <v>2</v>
      </c>
      <c r="K75" s="23">
        <f t="shared" si="7"/>
        <v>568.79999999999995</v>
      </c>
    </row>
    <row r="76" spans="2:11" x14ac:dyDescent="0.2">
      <c r="B76" s="1" t="s">
        <v>75</v>
      </c>
      <c r="C76" s="8">
        <v>2</v>
      </c>
      <c r="D76" s="9">
        <v>284.39999999999998</v>
      </c>
      <c r="E76" s="10"/>
      <c r="F76" s="11">
        <v>45107</v>
      </c>
      <c r="G76" s="11">
        <v>45107</v>
      </c>
      <c r="H76" s="8"/>
      <c r="I76" s="12">
        <f t="shared" si="5"/>
        <v>0</v>
      </c>
      <c r="J76" s="8">
        <f t="shared" si="6"/>
        <v>2</v>
      </c>
      <c r="K76" s="23">
        <f t="shared" si="7"/>
        <v>568.79999999999995</v>
      </c>
    </row>
    <row r="77" spans="2:11" x14ac:dyDescent="0.2">
      <c r="B77" s="1" t="s">
        <v>76</v>
      </c>
      <c r="C77" s="8">
        <v>6</v>
      </c>
      <c r="D77" s="9">
        <v>241.42500000000001</v>
      </c>
      <c r="E77" s="10"/>
      <c r="F77" s="11">
        <v>45107</v>
      </c>
      <c r="G77" s="11">
        <v>45107</v>
      </c>
      <c r="H77" s="8"/>
      <c r="I77" s="12">
        <f t="shared" si="5"/>
        <v>0</v>
      </c>
      <c r="J77" s="8">
        <f t="shared" si="6"/>
        <v>6</v>
      </c>
      <c r="K77" s="23">
        <f t="shared" si="7"/>
        <v>1448.5500000000002</v>
      </c>
    </row>
    <row r="78" spans="2:11" x14ac:dyDescent="0.2">
      <c r="B78" s="1" t="s">
        <v>77</v>
      </c>
      <c r="C78" s="8">
        <v>1</v>
      </c>
      <c r="D78" s="9">
        <v>162.68</v>
      </c>
      <c r="E78" s="10"/>
      <c r="F78" s="11">
        <v>41675</v>
      </c>
      <c r="G78" s="11">
        <v>41689</v>
      </c>
      <c r="H78" s="8"/>
      <c r="I78" s="12">
        <f t="shared" si="5"/>
        <v>0</v>
      </c>
      <c r="J78" s="8">
        <f t="shared" si="6"/>
        <v>1</v>
      </c>
      <c r="K78" s="23">
        <f t="shared" si="7"/>
        <v>162.68</v>
      </c>
    </row>
    <row r="79" spans="2:11" x14ac:dyDescent="0.2">
      <c r="B79" s="1" t="s">
        <v>78</v>
      </c>
      <c r="C79" s="8">
        <v>0</v>
      </c>
      <c r="D79" s="9">
        <v>37</v>
      </c>
      <c r="E79" s="10">
        <v>20</v>
      </c>
      <c r="F79" s="11">
        <v>45363</v>
      </c>
      <c r="G79" s="11">
        <v>45366</v>
      </c>
      <c r="H79" s="8">
        <v>4</v>
      </c>
      <c r="I79" s="12">
        <f t="shared" si="5"/>
        <v>148</v>
      </c>
      <c r="J79" s="8">
        <f t="shared" si="6"/>
        <v>16</v>
      </c>
      <c r="K79" s="23">
        <f t="shared" si="7"/>
        <v>592</v>
      </c>
    </row>
    <row r="80" spans="2:11" x14ac:dyDescent="0.2">
      <c r="B80" s="1" t="s">
        <v>79</v>
      </c>
      <c r="C80" s="8">
        <v>0</v>
      </c>
      <c r="D80" s="9">
        <v>98</v>
      </c>
      <c r="E80" s="10"/>
      <c r="F80" s="11">
        <v>44256</v>
      </c>
      <c r="G80" s="11">
        <v>44265</v>
      </c>
      <c r="H80" s="8"/>
      <c r="I80" s="12">
        <f t="shared" si="5"/>
        <v>0</v>
      </c>
      <c r="J80" s="8">
        <f t="shared" si="6"/>
        <v>0</v>
      </c>
      <c r="K80" s="23">
        <f t="shared" si="7"/>
        <v>0</v>
      </c>
    </row>
    <row r="81" spans="2:15" x14ac:dyDescent="0.2">
      <c r="B81" s="1" t="s">
        <v>80</v>
      </c>
      <c r="C81" s="8">
        <v>43</v>
      </c>
      <c r="D81" s="9">
        <v>35.4</v>
      </c>
      <c r="E81" s="10"/>
      <c r="F81" s="11"/>
      <c r="G81" s="11"/>
      <c r="H81" s="8"/>
      <c r="I81" s="12">
        <f t="shared" si="5"/>
        <v>0</v>
      </c>
      <c r="J81" s="8">
        <f>C81+E81-H81</f>
        <v>43</v>
      </c>
      <c r="K81" s="23">
        <f t="shared" si="7"/>
        <v>1522.2</v>
      </c>
    </row>
    <row r="82" spans="2:15" x14ac:dyDescent="0.2">
      <c r="B82" s="1" t="s">
        <v>81</v>
      </c>
      <c r="C82" s="8">
        <v>11</v>
      </c>
      <c r="D82" s="9">
        <v>59</v>
      </c>
      <c r="E82" s="10"/>
      <c r="F82" s="11">
        <v>44713</v>
      </c>
      <c r="G82" s="11">
        <v>44742</v>
      </c>
      <c r="H82" s="8"/>
      <c r="I82" s="12">
        <f t="shared" si="5"/>
        <v>0</v>
      </c>
      <c r="J82" s="8">
        <f>C82+E82-H82</f>
        <v>11</v>
      </c>
      <c r="K82" s="23">
        <f t="shared" si="7"/>
        <v>649</v>
      </c>
    </row>
    <row r="83" spans="2:15" x14ac:dyDescent="0.2">
      <c r="B83" s="1" t="s">
        <v>82</v>
      </c>
      <c r="C83" s="8">
        <v>0</v>
      </c>
      <c r="D83" s="9">
        <v>28.69</v>
      </c>
      <c r="E83" s="10"/>
      <c r="F83" s="11">
        <v>45107</v>
      </c>
      <c r="G83" s="11">
        <v>45107</v>
      </c>
      <c r="H83" s="8"/>
      <c r="I83" s="12">
        <f t="shared" si="5"/>
        <v>0</v>
      </c>
      <c r="J83" s="8">
        <f t="shared" si="6"/>
        <v>0</v>
      </c>
      <c r="K83" s="23">
        <f t="shared" si="7"/>
        <v>0</v>
      </c>
    </row>
    <row r="84" spans="2:15" x14ac:dyDescent="0.2">
      <c r="B84" s="1" t="s">
        <v>83</v>
      </c>
      <c r="C84" s="8">
        <v>0</v>
      </c>
      <c r="D84" s="9">
        <v>284.2</v>
      </c>
      <c r="E84" s="10">
        <v>100</v>
      </c>
      <c r="F84" s="11">
        <v>45363</v>
      </c>
      <c r="G84" s="11">
        <v>45366</v>
      </c>
      <c r="H84" s="8"/>
      <c r="I84" s="12">
        <f t="shared" si="5"/>
        <v>0</v>
      </c>
      <c r="J84" s="8">
        <f t="shared" si="6"/>
        <v>100</v>
      </c>
      <c r="K84" s="23">
        <f t="shared" si="7"/>
        <v>28420</v>
      </c>
    </row>
    <row r="85" spans="2:15" x14ac:dyDescent="0.2">
      <c r="B85" s="1" t="s">
        <v>84</v>
      </c>
      <c r="C85" s="8">
        <v>0</v>
      </c>
      <c r="D85" s="9">
        <v>29.5</v>
      </c>
      <c r="E85" s="10"/>
      <c r="F85" s="11">
        <v>44713</v>
      </c>
      <c r="G85" s="11">
        <v>44742</v>
      </c>
      <c r="H85" s="8"/>
      <c r="I85" s="12">
        <f t="shared" si="5"/>
        <v>0</v>
      </c>
      <c r="J85" s="8">
        <f>C85+E85-H85</f>
        <v>0</v>
      </c>
      <c r="K85" s="23">
        <f t="shared" si="7"/>
        <v>0</v>
      </c>
    </row>
    <row r="86" spans="2:15" x14ac:dyDescent="0.2">
      <c r="B86" s="1" t="s">
        <v>85</v>
      </c>
      <c r="C86" s="8">
        <v>14</v>
      </c>
      <c r="D86" s="9">
        <v>15.068403</v>
      </c>
      <c r="E86" s="10">
        <v>600</v>
      </c>
      <c r="F86" s="11">
        <v>45363</v>
      </c>
      <c r="G86" s="11">
        <v>45366</v>
      </c>
      <c r="H86" s="8"/>
      <c r="I86" s="12">
        <f t="shared" si="5"/>
        <v>0</v>
      </c>
      <c r="J86" s="8">
        <f>C86+E86-H86</f>
        <v>614</v>
      </c>
      <c r="K86" s="23">
        <f t="shared" si="7"/>
        <v>9251.9994420000003</v>
      </c>
    </row>
    <row r="87" spans="2:15" x14ac:dyDescent="0.2">
      <c r="B87" s="1" t="s">
        <v>86</v>
      </c>
      <c r="C87" s="8">
        <v>0</v>
      </c>
      <c r="D87" s="9">
        <v>32.5</v>
      </c>
      <c r="E87" s="10">
        <v>600</v>
      </c>
      <c r="F87" s="11">
        <v>45363</v>
      </c>
      <c r="G87" s="11">
        <v>45366</v>
      </c>
      <c r="H87" s="8"/>
      <c r="I87" s="12">
        <f t="shared" si="5"/>
        <v>0</v>
      </c>
      <c r="J87" s="8">
        <f>C87+E87-H87</f>
        <v>600</v>
      </c>
      <c r="K87" s="23">
        <f t="shared" si="7"/>
        <v>19500</v>
      </c>
    </row>
    <row r="88" spans="2:15" x14ac:dyDescent="0.2">
      <c r="B88" s="1" t="s">
        <v>87</v>
      </c>
      <c r="C88" s="8">
        <v>0</v>
      </c>
      <c r="D88" s="9">
        <v>193.32</v>
      </c>
      <c r="E88" s="10"/>
      <c r="F88" s="11">
        <v>44743</v>
      </c>
      <c r="G88" s="11">
        <v>44757</v>
      </c>
      <c r="H88" s="8"/>
      <c r="I88" s="12">
        <f t="shared" si="5"/>
        <v>0</v>
      </c>
      <c r="J88" s="8">
        <f t="shared" si="6"/>
        <v>0</v>
      </c>
      <c r="K88" s="23">
        <f t="shared" si="7"/>
        <v>0</v>
      </c>
    </row>
    <row r="89" spans="2:15" x14ac:dyDescent="0.2">
      <c r="B89" s="1" t="s">
        <v>88</v>
      </c>
      <c r="C89" s="8">
        <v>5</v>
      </c>
      <c r="D89" s="9">
        <v>232.08</v>
      </c>
      <c r="E89" s="10"/>
      <c r="F89" s="11">
        <v>45107</v>
      </c>
      <c r="G89" s="11">
        <v>45107</v>
      </c>
      <c r="H89" s="8"/>
      <c r="I89" s="12">
        <f t="shared" si="5"/>
        <v>0</v>
      </c>
      <c r="J89" s="8">
        <f t="shared" si="6"/>
        <v>5</v>
      </c>
      <c r="K89" s="23">
        <f t="shared" si="7"/>
        <v>1160.4000000000001</v>
      </c>
    </row>
    <row r="90" spans="2:15" x14ac:dyDescent="0.2">
      <c r="B90" s="1" t="s">
        <v>89</v>
      </c>
      <c r="C90" s="8">
        <v>20</v>
      </c>
      <c r="D90" s="9">
        <v>165.12</v>
      </c>
      <c r="E90" s="10"/>
      <c r="F90" s="11" t="s">
        <v>30</v>
      </c>
      <c r="G90" s="11">
        <v>45107</v>
      </c>
      <c r="H90" s="8"/>
      <c r="I90" s="12">
        <f t="shared" si="5"/>
        <v>0</v>
      </c>
      <c r="J90" s="8">
        <f>C90+E90-H90</f>
        <v>20</v>
      </c>
      <c r="K90" s="23">
        <f>D90*J90</f>
        <v>3302.4</v>
      </c>
    </row>
    <row r="91" spans="2:15" x14ac:dyDescent="0.2">
      <c r="B91" s="1" t="s">
        <v>90</v>
      </c>
      <c r="C91" s="8">
        <v>2</v>
      </c>
      <c r="D91" s="9">
        <v>15.09</v>
      </c>
      <c r="E91" s="10"/>
      <c r="F91" s="11">
        <v>43256</v>
      </c>
      <c r="G91" s="11">
        <v>43276</v>
      </c>
      <c r="H91" s="8"/>
      <c r="I91" s="12">
        <f t="shared" si="5"/>
        <v>0</v>
      </c>
      <c r="J91" s="8">
        <f t="shared" si="6"/>
        <v>2</v>
      </c>
      <c r="K91" s="23">
        <f t="shared" si="7"/>
        <v>30.18</v>
      </c>
    </row>
    <row r="92" spans="2:15" x14ac:dyDescent="0.2">
      <c r="B92" s="1" t="s">
        <v>263</v>
      </c>
      <c r="C92" s="8"/>
      <c r="D92" s="9">
        <v>10.8</v>
      </c>
      <c r="E92" s="10">
        <v>48</v>
      </c>
      <c r="F92" s="11">
        <v>45363</v>
      </c>
      <c r="G92" s="11">
        <v>45366</v>
      </c>
      <c r="H92" s="8"/>
      <c r="I92" s="12">
        <f t="shared" si="5"/>
        <v>0</v>
      </c>
      <c r="J92" s="8">
        <f t="shared" si="6"/>
        <v>48</v>
      </c>
      <c r="K92" s="23">
        <f t="shared" si="7"/>
        <v>518.40000000000009</v>
      </c>
    </row>
    <row r="93" spans="2:15" x14ac:dyDescent="0.2">
      <c r="B93" s="1" t="s">
        <v>91</v>
      </c>
      <c r="C93" s="8">
        <v>531</v>
      </c>
      <c r="D93" s="9">
        <v>2.7748390000000001</v>
      </c>
      <c r="E93" s="10"/>
      <c r="F93" s="11">
        <v>43747</v>
      </c>
      <c r="G93" s="11">
        <v>43763</v>
      </c>
      <c r="H93" s="8"/>
      <c r="I93" s="12">
        <f t="shared" si="5"/>
        <v>0</v>
      </c>
      <c r="J93" s="8">
        <f t="shared" si="6"/>
        <v>531</v>
      </c>
      <c r="K93" s="23">
        <f t="shared" si="7"/>
        <v>1473.439509</v>
      </c>
    </row>
    <row r="94" spans="2:15" x14ac:dyDescent="0.2">
      <c r="B94" s="1" t="s">
        <v>92</v>
      </c>
      <c r="C94" s="8">
        <v>0</v>
      </c>
      <c r="D94" s="9">
        <v>215.94</v>
      </c>
      <c r="E94" s="10"/>
      <c r="F94" s="11">
        <v>43549</v>
      </c>
      <c r="G94" s="11">
        <v>43563</v>
      </c>
      <c r="H94" s="8"/>
      <c r="I94" s="12">
        <f t="shared" si="5"/>
        <v>0</v>
      </c>
      <c r="J94" s="8">
        <f t="shared" si="6"/>
        <v>0</v>
      </c>
      <c r="K94" s="23">
        <f t="shared" si="7"/>
        <v>0</v>
      </c>
    </row>
    <row r="95" spans="2:15" x14ac:dyDescent="0.2">
      <c r="B95" s="1" t="s">
        <v>93</v>
      </c>
      <c r="C95" s="8">
        <v>0</v>
      </c>
      <c r="D95" s="9">
        <v>41.3</v>
      </c>
      <c r="E95" s="10"/>
      <c r="F95" s="11" t="s">
        <v>94</v>
      </c>
      <c r="G95" s="11">
        <v>42696</v>
      </c>
      <c r="H95" s="8"/>
      <c r="I95" s="12">
        <f t="shared" si="5"/>
        <v>0</v>
      </c>
      <c r="J95" s="8">
        <f t="shared" si="6"/>
        <v>0</v>
      </c>
      <c r="K95" s="23">
        <f t="shared" si="7"/>
        <v>0</v>
      </c>
      <c r="L95" s="14"/>
      <c r="M95" s="14"/>
      <c r="O95" s="15"/>
    </row>
    <row r="96" spans="2:15" ht="38.25" x14ac:dyDescent="0.2">
      <c r="B96" s="31" t="s">
        <v>95</v>
      </c>
      <c r="C96" s="32" t="s">
        <v>11</v>
      </c>
      <c r="D96" s="32" t="s">
        <v>5</v>
      </c>
      <c r="E96" s="32" t="s">
        <v>6</v>
      </c>
      <c r="F96" s="32" t="s">
        <v>7</v>
      </c>
      <c r="G96" s="32" t="s">
        <v>8</v>
      </c>
      <c r="H96" s="32" t="s">
        <v>9</v>
      </c>
      <c r="I96" s="32" t="s">
        <v>10</v>
      </c>
      <c r="J96" s="32" t="s">
        <v>11</v>
      </c>
      <c r="K96" s="33" t="s">
        <v>12</v>
      </c>
      <c r="L96" s="14"/>
    </row>
    <row r="97" spans="1:16" x14ac:dyDescent="0.2">
      <c r="B97" s="1" t="s">
        <v>96</v>
      </c>
      <c r="C97" s="8">
        <v>6</v>
      </c>
      <c r="D97" s="9">
        <v>224.2</v>
      </c>
      <c r="E97" s="10"/>
      <c r="F97" s="11">
        <v>42129</v>
      </c>
      <c r="G97" s="11">
        <v>42143</v>
      </c>
      <c r="H97" s="8"/>
      <c r="I97" s="12">
        <f t="shared" ref="I97:I117" si="8">(H97*D97)</f>
        <v>0</v>
      </c>
      <c r="J97" s="8">
        <f>C97+E97-H97</f>
        <v>6</v>
      </c>
      <c r="K97" s="23">
        <f>D97*J97</f>
        <v>1345.1999999999998</v>
      </c>
    </row>
    <row r="98" spans="1:16" x14ac:dyDescent="0.2">
      <c r="B98" s="1" t="s">
        <v>97</v>
      </c>
      <c r="C98" s="8">
        <v>8</v>
      </c>
      <c r="D98" s="9">
        <v>30.68</v>
      </c>
      <c r="E98" s="10"/>
      <c r="F98" s="11">
        <v>44418</v>
      </c>
      <c r="G98" s="11">
        <v>44425</v>
      </c>
      <c r="H98" s="8"/>
      <c r="I98" s="12">
        <f t="shared" si="8"/>
        <v>0</v>
      </c>
      <c r="J98" s="8">
        <f t="shared" ref="J98:J117" si="9">C98+E98-H98</f>
        <v>8</v>
      </c>
      <c r="K98" s="23">
        <f t="shared" ref="K98:K117" si="10">D98*J98</f>
        <v>245.44</v>
      </c>
    </row>
    <row r="99" spans="1:16" x14ac:dyDescent="0.2">
      <c r="B99" s="1" t="s">
        <v>98</v>
      </c>
      <c r="C99" s="8">
        <v>0</v>
      </c>
      <c r="D99" s="9">
        <v>114</v>
      </c>
      <c r="E99" s="10">
        <v>30</v>
      </c>
      <c r="F99" s="11">
        <v>45363</v>
      </c>
      <c r="G99" s="11">
        <v>45366</v>
      </c>
      <c r="H99" s="8">
        <v>5</v>
      </c>
      <c r="I99" s="12">
        <f t="shared" si="8"/>
        <v>570</v>
      </c>
      <c r="J99" s="8">
        <f t="shared" si="9"/>
        <v>25</v>
      </c>
      <c r="K99" s="23">
        <f t="shared" si="10"/>
        <v>2850</v>
      </c>
    </row>
    <row r="100" spans="1:16" x14ac:dyDescent="0.2">
      <c r="B100" s="1" t="s">
        <v>99</v>
      </c>
      <c r="C100" s="8">
        <v>1</v>
      </c>
      <c r="D100" s="9">
        <v>2926.93</v>
      </c>
      <c r="E100" s="10"/>
      <c r="F100" s="11">
        <v>44418</v>
      </c>
      <c r="G100" s="11">
        <v>44425</v>
      </c>
      <c r="H100" s="8"/>
      <c r="I100" s="12">
        <f t="shared" si="8"/>
        <v>0</v>
      </c>
      <c r="J100" s="8">
        <f t="shared" si="9"/>
        <v>1</v>
      </c>
      <c r="K100" s="23">
        <f t="shared" si="10"/>
        <v>2926.93</v>
      </c>
    </row>
    <row r="101" spans="1:16" x14ac:dyDescent="0.2">
      <c r="B101" s="1" t="s">
        <v>100</v>
      </c>
      <c r="C101" s="8">
        <v>0</v>
      </c>
      <c r="D101" s="9">
        <v>424.8</v>
      </c>
      <c r="E101" s="10"/>
      <c r="F101" s="11">
        <v>44418</v>
      </c>
      <c r="G101" s="11">
        <v>44425</v>
      </c>
      <c r="H101" s="8"/>
      <c r="I101" s="12">
        <f t="shared" si="8"/>
        <v>0</v>
      </c>
      <c r="J101" s="8">
        <f t="shared" si="9"/>
        <v>0</v>
      </c>
      <c r="K101" s="23">
        <f t="shared" si="10"/>
        <v>0</v>
      </c>
    </row>
    <row r="102" spans="1:16" x14ac:dyDescent="0.2">
      <c r="B102" s="1" t="s">
        <v>101</v>
      </c>
      <c r="C102" s="8">
        <v>0</v>
      </c>
      <c r="D102" s="9">
        <v>35</v>
      </c>
      <c r="E102" s="10">
        <v>25</v>
      </c>
      <c r="F102" s="11">
        <v>45363</v>
      </c>
      <c r="G102" s="11">
        <v>45366</v>
      </c>
      <c r="H102" s="8">
        <v>2</v>
      </c>
      <c r="I102" s="12">
        <f t="shared" si="8"/>
        <v>70</v>
      </c>
      <c r="J102" s="8">
        <f t="shared" si="9"/>
        <v>23</v>
      </c>
      <c r="K102" s="23">
        <f t="shared" si="10"/>
        <v>805</v>
      </c>
    </row>
    <row r="103" spans="1:16" x14ac:dyDescent="0.2">
      <c r="B103" s="1" t="s">
        <v>102</v>
      </c>
      <c r="C103" s="8">
        <v>15</v>
      </c>
      <c r="D103" s="9">
        <v>264.20600000000002</v>
      </c>
      <c r="E103" s="10">
        <v>10</v>
      </c>
      <c r="F103" s="11">
        <v>45363</v>
      </c>
      <c r="G103" s="11">
        <v>45366</v>
      </c>
      <c r="H103" s="8"/>
      <c r="I103" s="12">
        <f t="shared" si="8"/>
        <v>0</v>
      </c>
      <c r="J103" s="8">
        <f t="shared" si="9"/>
        <v>25</v>
      </c>
      <c r="K103" s="23">
        <f t="shared" si="10"/>
        <v>6605.1500000000005</v>
      </c>
    </row>
    <row r="104" spans="1:16" x14ac:dyDescent="0.2">
      <c r="B104" s="1" t="s">
        <v>103</v>
      </c>
      <c r="C104" s="8">
        <v>2</v>
      </c>
      <c r="D104" s="9">
        <v>53.01</v>
      </c>
      <c r="E104" s="10">
        <v>40</v>
      </c>
      <c r="F104" s="11">
        <v>45728</v>
      </c>
      <c r="G104" s="11">
        <v>45366</v>
      </c>
      <c r="H104" s="8">
        <v>2</v>
      </c>
      <c r="I104" s="12">
        <f t="shared" si="8"/>
        <v>106.02</v>
      </c>
      <c r="J104" s="8">
        <f t="shared" si="9"/>
        <v>40</v>
      </c>
      <c r="K104" s="23">
        <f t="shared" si="10"/>
        <v>2120.4</v>
      </c>
    </row>
    <row r="105" spans="1:16" x14ac:dyDescent="0.2">
      <c r="B105" s="1" t="s">
        <v>261</v>
      </c>
      <c r="C105" s="8"/>
      <c r="D105" s="9">
        <v>29</v>
      </c>
      <c r="E105" s="10">
        <v>25</v>
      </c>
      <c r="F105" s="11">
        <v>45363</v>
      </c>
      <c r="G105" s="11">
        <v>45366</v>
      </c>
      <c r="H105" s="8"/>
      <c r="I105" s="12"/>
      <c r="J105" s="8">
        <f t="shared" si="9"/>
        <v>25</v>
      </c>
      <c r="K105" s="23">
        <f t="shared" si="10"/>
        <v>725</v>
      </c>
    </row>
    <row r="106" spans="1:16" x14ac:dyDescent="0.2">
      <c r="B106" s="1" t="s">
        <v>104</v>
      </c>
      <c r="C106" s="8">
        <v>0</v>
      </c>
      <c r="D106" s="9">
        <v>169.75</v>
      </c>
      <c r="E106" s="10"/>
      <c r="F106" s="11">
        <v>44256</v>
      </c>
      <c r="G106" s="11">
        <v>44265</v>
      </c>
      <c r="H106" s="8"/>
      <c r="I106" s="12">
        <f t="shared" si="8"/>
        <v>0</v>
      </c>
      <c r="J106" s="8">
        <f t="shared" si="9"/>
        <v>0</v>
      </c>
      <c r="K106" s="23">
        <f t="shared" si="10"/>
        <v>0</v>
      </c>
    </row>
    <row r="107" spans="1:16" x14ac:dyDescent="0.2">
      <c r="B107" s="1" t="s">
        <v>105</v>
      </c>
      <c r="C107" s="8">
        <v>1</v>
      </c>
      <c r="D107" s="9">
        <v>5.9</v>
      </c>
      <c r="E107" s="10">
        <v>40</v>
      </c>
      <c r="F107" s="11">
        <v>45363</v>
      </c>
      <c r="G107" s="11">
        <v>45275</v>
      </c>
      <c r="H107" s="8">
        <v>1</v>
      </c>
      <c r="I107" s="12">
        <f t="shared" si="8"/>
        <v>5.9</v>
      </c>
      <c r="J107" s="8">
        <f t="shared" si="9"/>
        <v>40</v>
      </c>
      <c r="K107" s="23">
        <f t="shared" si="10"/>
        <v>236</v>
      </c>
    </row>
    <row r="108" spans="1:16" x14ac:dyDescent="0.2">
      <c r="B108" s="1" t="s">
        <v>106</v>
      </c>
      <c r="C108" s="8">
        <v>5</v>
      </c>
      <c r="D108" s="9">
        <v>288.39999999999998</v>
      </c>
      <c r="E108" s="10"/>
      <c r="F108" s="11">
        <v>44418</v>
      </c>
      <c r="G108" s="11">
        <v>44425</v>
      </c>
      <c r="H108" s="8"/>
      <c r="I108" s="12">
        <f t="shared" si="8"/>
        <v>0</v>
      </c>
      <c r="J108" s="8">
        <f t="shared" si="9"/>
        <v>5</v>
      </c>
      <c r="K108" s="23">
        <f t="shared" si="10"/>
        <v>1442</v>
      </c>
    </row>
    <row r="109" spans="1:16" x14ac:dyDescent="0.2">
      <c r="B109" s="1" t="s">
        <v>107</v>
      </c>
      <c r="C109" s="8">
        <v>0</v>
      </c>
      <c r="D109" s="9">
        <v>25</v>
      </c>
      <c r="E109" s="10">
        <v>40</v>
      </c>
      <c r="F109" s="11">
        <v>45363</v>
      </c>
      <c r="G109" s="11">
        <v>45366</v>
      </c>
      <c r="H109" s="8"/>
      <c r="I109" s="12">
        <f t="shared" si="8"/>
        <v>0</v>
      </c>
      <c r="J109" s="8">
        <f t="shared" si="9"/>
        <v>40</v>
      </c>
      <c r="K109" s="23">
        <f>D109*J109</f>
        <v>1000</v>
      </c>
    </row>
    <row r="110" spans="1:16" s="3" customFormat="1" x14ac:dyDescent="0.2">
      <c r="A110" s="2"/>
      <c r="B110" s="1" t="s">
        <v>108</v>
      </c>
      <c r="C110" s="8">
        <v>32</v>
      </c>
      <c r="D110" s="9">
        <v>4.2050000000000001</v>
      </c>
      <c r="E110" s="10"/>
      <c r="F110" s="11">
        <v>44418</v>
      </c>
      <c r="G110" s="11">
        <v>44425</v>
      </c>
      <c r="H110" s="8"/>
      <c r="I110" s="12">
        <f t="shared" si="8"/>
        <v>0</v>
      </c>
      <c r="J110" s="8">
        <f t="shared" si="9"/>
        <v>32</v>
      </c>
      <c r="K110" s="23">
        <f t="shared" si="10"/>
        <v>134.56</v>
      </c>
      <c r="L110" s="2"/>
      <c r="O110" s="2"/>
      <c r="P110" s="2"/>
    </row>
    <row r="111" spans="1:16" s="3" customFormat="1" x14ac:dyDescent="0.2">
      <c r="A111" s="2"/>
      <c r="B111" s="1" t="s">
        <v>109</v>
      </c>
      <c r="C111" s="8">
        <v>0</v>
      </c>
      <c r="D111" s="9">
        <v>1147</v>
      </c>
      <c r="E111" s="10"/>
      <c r="F111" s="11">
        <v>44468</v>
      </c>
      <c r="G111" s="11">
        <v>44468</v>
      </c>
      <c r="H111" s="8"/>
      <c r="I111" s="12">
        <f t="shared" si="8"/>
        <v>0</v>
      </c>
      <c r="J111" s="8">
        <f t="shared" si="9"/>
        <v>0</v>
      </c>
      <c r="K111" s="23">
        <f t="shared" si="10"/>
        <v>0</v>
      </c>
      <c r="L111" s="2"/>
      <c r="O111" s="2"/>
      <c r="P111" s="2"/>
    </row>
    <row r="112" spans="1:16" s="3" customFormat="1" x14ac:dyDescent="0.2">
      <c r="A112" s="2"/>
      <c r="B112" s="1" t="s">
        <v>110</v>
      </c>
      <c r="C112" s="8">
        <v>3</v>
      </c>
      <c r="D112" s="9">
        <v>241.9</v>
      </c>
      <c r="E112" s="10"/>
      <c r="F112" s="11">
        <v>44418</v>
      </c>
      <c r="G112" s="11">
        <v>44425</v>
      </c>
      <c r="H112" s="8"/>
      <c r="I112" s="12">
        <f t="shared" si="8"/>
        <v>0</v>
      </c>
      <c r="J112" s="8">
        <f>C112+E112-H112</f>
        <v>3</v>
      </c>
      <c r="K112" s="23">
        <f t="shared" si="10"/>
        <v>725.7</v>
      </c>
      <c r="L112" s="2"/>
      <c r="O112" s="2"/>
      <c r="P112" s="2"/>
    </row>
    <row r="113" spans="1:16" s="3" customFormat="1" x14ac:dyDescent="0.2">
      <c r="A113" s="2"/>
      <c r="B113" s="1" t="s">
        <v>111</v>
      </c>
      <c r="C113" s="8">
        <v>0</v>
      </c>
      <c r="D113" s="9">
        <v>3993.76</v>
      </c>
      <c r="E113" s="10"/>
      <c r="F113" s="11">
        <v>44418</v>
      </c>
      <c r="G113" s="11">
        <v>44425</v>
      </c>
      <c r="H113" s="8"/>
      <c r="I113" s="12">
        <f t="shared" si="8"/>
        <v>0</v>
      </c>
      <c r="J113" s="8">
        <f t="shared" si="9"/>
        <v>0</v>
      </c>
      <c r="K113" s="23">
        <f t="shared" si="10"/>
        <v>0</v>
      </c>
      <c r="L113" s="2"/>
      <c r="O113" s="2"/>
      <c r="P113" s="2"/>
    </row>
    <row r="114" spans="1:16" s="3" customFormat="1" x14ac:dyDescent="0.2">
      <c r="A114" s="2"/>
      <c r="B114" s="1" t="s">
        <v>262</v>
      </c>
      <c r="C114" s="8"/>
      <c r="D114" s="9">
        <v>338</v>
      </c>
      <c r="E114" s="10">
        <v>40</v>
      </c>
      <c r="F114" s="11">
        <v>45363</v>
      </c>
      <c r="G114" s="11">
        <v>45366</v>
      </c>
      <c r="H114" s="8"/>
      <c r="I114" s="12">
        <f t="shared" si="8"/>
        <v>0</v>
      </c>
      <c r="J114" s="8">
        <f t="shared" si="9"/>
        <v>40</v>
      </c>
      <c r="K114" s="23">
        <f t="shared" si="10"/>
        <v>13520</v>
      </c>
      <c r="L114" s="2"/>
      <c r="O114" s="2"/>
      <c r="P114" s="2"/>
    </row>
    <row r="115" spans="1:16" s="3" customFormat="1" x14ac:dyDescent="0.2">
      <c r="A115" s="2"/>
      <c r="B115" s="1" t="s">
        <v>260</v>
      </c>
      <c r="C115" s="8"/>
      <c r="D115" s="9">
        <v>25.49</v>
      </c>
      <c r="E115" s="10">
        <v>100</v>
      </c>
      <c r="F115" s="11">
        <v>45363</v>
      </c>
      <c r="G115" s="11">
        <v>45366</v>
      </c>
      <c r="H115" s="8"/>
      <c r="I115" s="12"/>
      <c r="J115" s="8">
        <f t="shared" si="9"/>
        <v>100</v>
      </c>
      <c r="K115" s="23">
        <f t="shared" si="10"/>
        <v>2549</v>
      </c>
      <c r="L115" s="2"/>
      <c r="O115" s="2"/>
      <c r="P115" s="2"/>
    </row>
    <row r="116" spans="1:16" s="3" customFormat="1" x14ac:dyDescent="0.2">
      <c r="A116" s="2"/>
      <c r="B116" s="1" t="s">
        <v>112</v>
      </c>
      <c r="C116" s="8">
        <v>17</v>
      </c>
      <c r="D116" s="9">
        <v>224.2</v>
      </c>
      <c r="E116" s="10"/>
      <c r="F116" s="11">
        <v>43256</v>
      </c>
      <c r="G116" s="11">
        <v>43278</v>
      </c>
      <c r="H116" s="8"/>
      <c r="I116" s="12">
        <f t="shared" si="8"/>
        <v>0</v>
      </c>
      <c r="J116" s="8">
        <f t="shared" si="9"/>
        <v>17</v>
      </c>
      <c r="K116" s="23">
        <f t="shared" si="10"/>
        <v>3811.3999999999996</v>
      </c>
      <c r="L116" s="2"/>
      <c r="O116" s="2"/>
      <c r="P116" s="2"/>
    </row>
    <row r="117" spans="1:16" s="3" customFormat="1" x14ac:dyDescent="0.2">
      <c r="A117" s="2"/>
      <c r="B117" s="1" t="s">
        <v>113</v>
      </c>
      <c r="C117" s="8">
        <v>0</v>
      </c>
      <c r="D117" s="9">
        <v>61.36</v>
      </c>
      <c r="E117" s="10"/>
      <c r="F117" s="11">
        <v>44418</v>
      </c>
      <c r="G117" s="11">
        <v>44425</v>
      </c>
      <c r="H117" s="8"/>
      <c r="I117" s="12">
        <f t="shared" si="8"/>
        <v>0</v>
      </c>
      <c r="J117" s="8">
        <f t="shared" si="9"/>
        <v>0</v>
      </c>
      <c r="K117" s="23">
        <f t="shared" si="10"/>
        <v>0</v>
      </c>
      <c r="L117" s="14"/>
      <c r="M117" s="14"/>
      <c r="O117" s="2"/>
      <c r="P117" s="2"/>
    </row>
    <row r="118" spans="1:16" s="3" customFormat="1" ht="38.25" x14ac:dyDescent="0.2">
      <c r="A118" s="2"/>
      <c r="B118" s="31" t="s">
        <v>114</v>
      </c>
      <c r="C118" s="32" t="s">
        <v>11</v>
      </c>
      <c r="D118" s="32" t="s">
        <v>5</v>
      </c>
      <c r="E118" s="32" t="s">
        <v>6</v>
      </c>
      <c r="F118" s="32" t="s">
        <v>7</v>
      </c>
      <c r="G118" s="32" t="s">
        <v>8</v>
      </c>
      <c r="H118" s="32" t="s">
        <v>9</v>
      </c>
      <c r="I118" s="32" t="s">
        <v>10</v>
      </c>
      <c r="J118" s="32" t="s">
        <v>11</v>
      </c>
      <c r="K118" s="33" t="s">
        <v>12</v>
      </c>
      <c r="L118" s="2"/>
      <c r="O118" s="2"/>
      <c r="P118" s="2"/>
    </row>
    <row r="119" spans="1:16" s="3" customFormat="1" x14ac:dyDescent="0.2">
      <c r="A119" s="2"/>
      <c r="B119" s="1" t="s">
        <v>115</v>
      </c>
      <c r="C119" s="8">
        <v>16</v>
      </c>
      <c r="D119" s="9">
        <v>522.1875</v>
      </c>
      <c r="E119" s="10"/>
      <c r="F119" s="11">
        <v>43305</v>
      </c>
      <c r="G119" s="11">
        <v>43306</v>
      </c>
      <c r="H119" s="8"/>
      <c r="I119" s="12">
        <f t="shared" ref="I119:I154" si="11">(H119*D119)</f>
        <v>0</v>
      </c>
      <c r="J119" s="8">
        <f>C119+E119-H119</f>
        <v>16</v>
      </c>
      <c r="K119" s="23">
        <f>D119*J119</f>
        <v>8355</v>
      </c>
      <c r="L119" s="2"/>
      <c r="O119" s="2"/>
      <c r="P119" s="2"/>
    </row>
    <row r="120" spans="1:16" s="3" customFormat="1" x14ac:dyDescent="0.2">
      <c r="A120" s="2"/>
      <c r="B120" s="1" t="s">
        <v>116</v>
      </c>
      <c r="C120" s="8">
        <v>3</v>
      </c>
      <c r="D120" s="9">
        <v>535</v>
      </c>
      <c r="E120" s="10"/>
      <c r="F120" s="11">
        <v>43228</v>
      </c>
      <c r="G120" s="11">
        <v>43255</v>
      </c>
      <c r="H120" s="8"/>
      <c r="I120" s="12">
        <f t="shared" si="11"/>
        <v>0</v>
      </c>
      <c r="J120" s="8">
        <f t="shared" ref="J120:J154" si="12">C120+E120-H120</f>
        <v>3</v>
      </c>
      <c r="K120" s="23">
        <f t="shared" ref="K120:K154" si="13">D120*J120</f>
        <v>1605</v>
      </c>
      <c r="L120" s="2"/>
      <c r="O120" s="2"/>
      <c r="P120" s="2"/>
    </row>
    <row r="121" spans="1:16" s="3" customFormat="1" x14ac:dyDescent="0.2">
      <c r="A121" s="2"/>
      <c r="B121" s="1" t="s">
        <v>117</v>
      </c>
      <c r="C121" s="8">
        <v>15</v>
      </c>
      <c r="D121" s="9">
        <v>1538.57</v>
      </c>
      <c r="E121" s="10"/>
      <c r="F121" s="11">
        <v>44252</v>
      </c>
      <c r="G121" s="11">
        <v>44255</v>
      </c>
      <c r="H121" s="8"/>
      <c r="I121" s="12">
        <f>(H121*D121)</f>
        <v>0</v>
      </c>
      <c r="J121" s="8">
        <f>C121+E121-H121</f>
        <v>15</v>
      </c>
      <c r="K121" s="23">
        <f t="shared" si="13"/>
        <v>23078.55</v>
      </c>
      <c r="L121" s="2"/>
      <c r="O121" s="2"/>
      <c r="P121" s="2"/>
    </row>
    <row r="122" spans="1:16" s="3" customFormat="1" x14ac:dyDescent="0.2">
      <c r="A122" s="2"/>
      <c r="B122" s="1" t="s">
        <v>118</v>
      </c>
      <c r="C122" s="8">
        <v>1</v>
      </c>
      <c r="D122" s="9">
        <v>4122.8100000000004</v>
      </c>
      <c r="E122" s="10"/>
      <c r="F122" s="11">
        <v>43759</v>
      </c>
      <c r="G122" s="11">
        <v>43783</v>
      </c>
      <c r="H122" s="34"/>
      <c r="I122" s="12">
        <f>(H122*D122)</f>
        <v>0</v>
      </c>
      <c r="J122" s="8">
        <f>C122+E122-H122</f>
        <v>1</v>
      </c>
      <c r="K122" s="23">
        <f t="shared" si="13"/>
        <v>4122.8100000000004</v>
      </c>
      <c r="L122" s="2"/>
      <c r="O122" s="2"/>
      <c r="P122" s="2"/>
    </row>
    <row r="123" spans="1:16" s="3" customFormat="1" x14ac:dyDescent="0.2">
      <c r="A123" s="2"/>
      <c r="B123" s="1" t="s">
        <v>119</v>
      </c>
      <c r="C123" s="8">
        <v>8</v>
      </c>
      <c r="D123" s="9">
        <v>6220.6937500000004</v>
      </c>
      <c r="E123" s="10"/>
      <c r="F123" s="11">
        <v>43759</v>
      </c>
      <c r="G123" s="11">
        <v>43783</v>
      </c>
      <c r="H123" s="8"/>
      <c r="I123" s="12">
        <f t="shared" si="11"/>
        <v>0</v>
      </c>
      <c r="J123" s="8">
        <f t="shared" si="12"/>
        <v>8</v>
      </c>
      <c r="K123" s="23">
        <f t="shared" si="13"/>
        <v>49765.55</v>
      </c>
      <c r="L123" s="2"/>
      <c r="O123" s="2"/>
      <c r="P123" s="2"/>
    </row>
    <row r="124" spans="1:16" s="3" customFormat="1" x14ac:dyDescent="0.2">
      <c r="A124" s="2"/>
      <c r="B124" s="1" t="s">
        <v>120</v>
      </c>
      <c r="C124" s="8">
        <v>5</v>
      </c>
      <c r="D124" s="9">
        <v>6436.26</v>
      </c>
      <c r="E124" s="10"/>
      <c r="F124" s="16">
        <v>43759</v>
      </c>
      <c r="G124" s="16">
        <v>43783</v>
      </c>
      <c r="H124" s="8"/>
      <c r="I124" s="12">
        <f>(H124*D124)</f>
        <v>0</v>
      </c>
      <c r="J124" s="8">
        <f t="shared" si="12"/>
        <v>5</v>
      </c>
      <c r="K124" s="23">
        <f t="shared" si="13"/>
        <v>32181.300000000003</v>
      </c>
      <c r="L124" s="2"/>
      <c r="O124" s="2"/>
      <c r="P124" s="2"/>
    </row>
    <row r="125" spans="1:16" x14ac:dyDescent="0.2">
      <c r="B125" s="1" t="s">
        <v>121</v>
      </c>
      <c r="C125" s="8">
        <v>4</v>
      </c>
      <c r="D125" s="9">
        <v>6436.26</v>
      </c>
      <c r="E125" s="10"/>
      <c r="F125" s="16">
        <v>43759</v>
      </c>
      <c r="G125" s="16">
        <v>43783</v>
      </c>
      <c r="H125" s="8"/>
      <c r="I125" s="12">
        <f t="shared" si="11"/>
        <v>0</v>
      </c>
      <c r="J125" s="8">
        <f t="shared" si="12"/>
        <v>4</v>
      </c>
      <c r="K125" s="23">
        <f t="shared" si="13"/>
        <v>25745.040000000001</v>
      </c>
    </row>
    <row r="126" spans="1:16" x14ac:dyDescent="0.2">
      <c r="B126" s="1" t="s">
        <v>122</v>
      </c>
      <c r="C126" s="8">
        <v>6</v>
      </c>
      <c r="D126" s="9">
        <v>6436.26</v>
      </c>
      <c r="E126" s="10"/>
      <c r="F126" s="16">
        <v>43759</v>
      </c>
      <c r="G126" s="16">
        <v>43783</v>
      </c>
      <c r="H126" s="8"/>
      <c r="I126" s="12">
        <f t="shared" si="11"/>
        <v>0</v>
      </c>
      <c r="J126" s="8">
        <f t="shared" si="12"/>
        <v>6</v>
      </c>
      <c r="K126" s="23">
        <f t="shared" si="13"/>
        <v>38617.56</v>
      </c>
    </row>
    <row r="127" spans="1:16" x14ac:dyDescent="0.2">
      <c r="B127" s="1" t="s">
        <v>123</v>
      </c>
      <c r="C127" s="8">
        <v>18</v>
      </c>
      <c r="D127" s="9">
        <v>8596.2999999999993</v>
      </c>
      <c r="E127" s="10"/>
      <c r="F127" s="11">
        <v>42870</v>
      </c>
      <c r="G127" s="11">
        <v>42878</v>
      </c>
      <c r="H127" s="8"/>
      <c r="I127" s="12">
        <f t="shared" si="11"/>
        <v>0</v>
      </c>
      <c r="J127" s="8">
        <f t="shared" si="12"/>
        <v>18</v>
      </c>
      <c r="K127" s="23">
        <f t="shared" si="13"/>
        <v>154733.4</v>
      </c>
    </row>
    <row r="128" spans="1:16" x14ac:dyDescent="0.2">
      <c r="B128" s="1" t="s">
        <v>124</v>
      </c>
      <c r="C128" s="8">
        <v>24</v>
      </c>
      <c r="D128" s="9">
        <v>15361.920833300001</v>
      </c>
      <c r="E128" s="10"/>
      <c r="F128" s="11">
        <v>43684</v>
      </c>
      <c r="G128" s="11">
        <v>43752</v>
      </c>
      <c r="H128" s="8"/>
      <c r="I128" s="12">
        <f t="shared" si="11"/>
        <v>0</v>
      </c>
      <c r="J128" s="8">
        <f t="shared" si="12"/>
        <v>24</v>
      </c>
      <c r="K128" s="23">
        <f t="shared" si="13"/>
        <v>368686.09999920003</v>
      </c>
    </row>
    <row r="129" spans="1:16" x14ac:dyDescent="0.2">
      <c r="B129" s="1" t="s">
        <v>125</v>
      </c>
      <c r="C129" s="8">
        <v>19</v>
      </c>
      <c r="D129" s="9">
        <v>15510.344735999999</v>
      </c>
      <c r="E129" s="10"/>
      <c r="F129" s="11">
        <v>43684</v>
      </c>
      <c r="G129" s="11">
        <v>43752</v>
      </c>
      <c r="H129" s="8"/>
      <c r="I129" s="12">
        <f t="shared" si="11"/>
        <v>0</v>
      </c>
      <c r="J129" s="8">
        <f t="shared" si="12"/>
        <v>19</v>
      </c>
      <c r="K129" s="23">
        <f t="shared" si="13"/>
        <v>294696.54998399998</v>
      </c>
    </row>
    <row r="130" spans="1:16" x14ac:dyDescent="0.2">
      <c r="B130" s="1" t="s">
        <v>126</v>
      </c>
      <c r="C130" s="8">
        <v>21</v>
      </c>
      <c r="D130" s="9">
        <v>15486.8976</v>
      </c>
      <c r="E130" s="10"/>
      <c r="F130" s="11">
        <v>43684</v>
      </c>
      <c r="G130" s="11">
        <v>43752</v>
      </c>
      <c r="H130" s="8"/>
      <c r="I130" s="12">
        <f t="shared" si="11"/>
        <v>0</v>
      </c>
      <c r="J130" s="8">
        <f t="shared" si="12"/>
        <v>21</v>
      </c>
      <c r="K130" s="23">
        <f t="shared" si="13"/>
        <v>325224.84960000002</v>
      </c>
    </row>
    <row r="131" spans="1:16" x14ac:dyDescent="0.2">
      <c r="B131" s="1" t="s">
        <v>127</v>
      </c>
      <c r="C131" s="8">
        <v>2</v>
      </c>
      <c r="D131" s="9">
        <v>13148.62</v>
      </c>
      <c r="E131" s="10"/>
      <c r="F131" s="11">
        <v>44252</v>
      </c>
      <c r="G131" s="11">
        <v>44255</v>
      </c>
      <c r="H131" s="8"/>
      <c r="I131" s="12">
        <f t="shared" si="11"/>
        <v>0</v>
      </c>
      <c r="J131" s="8">
        <f t="shared" si="12"/>
        <v>2</v>
      </c>
      <c r="K131" s="23">
        <f t="shared" si="13"/>
        <v>26297.24</v>
      </c>
    </row>
    <row r="132" spans="1:16" x14ac:dyDescent="0.2">
      <c r="B132" s="1" t="s">
        <v>128</v>
      </c>
      <c r="C132" s="8">
        <v>3</v>
      </c>
      <c r="D132" s="9">
        <v>13148.62</v>
      </c>
      <c r="E132" s="10"/>
      <c r="F132" s="11">
        <v>44252</v>
      </c>
      <c r="G132" s="11">
        <v>44255</v>
      </c>
      <c r="H132" s="8"/>
      <c r="I132" s="12">
        <f t="shared" si="11"/>
        <v>0</v>
      </c>
      <c r="J132" s="8">
        <f t="shared" si="12"/>
        <v>3</v>
      </c>
      <c r="K132" s="23">
        <f t="shared" si="13"/>
        <v>39445.86</v>
      </c>
    </row>
    <row r="133" spans="1:16" x14ac:dyDescent="0.2">
      <c r="B133" s="1" t="s">
        <v>129</v>
      </c>
      <c r="C133" s="8">
        <v>3</v>
      </c>
      <c r="D133" s="9">
        <v>14784.5</v>
      </c>
      <c r="E133" s="10"/>
      <c r="F133" s="11">
        <v>44252</v>
      </c>
      <c r="G133" s="11">
        <v>44255</v>
      </c>
      <c r="H133" s="8"/>
      <c r="I133" s="12">
        <f t="shared" si="11"/>
        <v>0</v>
      </c>
      <c r="J133" s="8">
        <f t="shared" si="12"/>
        <v>3</v>
      </c>
      <c r="K133" s="23">
        <f t="shared" si="13"/>
        <v>44353.5</v>
      </c>
    </row>
    <row r="134" spans="1:16" x14ac:dyDescent="0.2">
      <c r="B134" s="1" t="s">
        <v>130</v>
      </c>
      <c r="C134" s="8">
        <v>9</v>
      </c>
      <c r="D134" s="9">
        <v>9033.9488887999996</v>
      </c>
      <c r="E134" s="10"/>
      <c r="F134" s="11">
        <v>43789</v>
      </c>
      <c r="G134" s="11">
        <v>43816</v>
      </c>
      <c r="H134" s="8"/>
      <c r="I134" s="12">
        <f t="shared" si="11"/>
        <v>0</v>
      </c>
      <c r="J134" s="8">
        <f t="shared" si="12"/>
        <v>9</v>
      </c>
      <c r="K134" s="23">
        <f t="shared" si="13"/>
        <v>81305.539999200002</v>
      </c>
    </row>
    <row r="135" spans="1:16" s="3" customFormat="1" ht="25.5" x14ac:dyDescent="0.2">
      <c r="A135" s="2"/>
      <c r="B135" s="1" t="s">
        <v>131</v>
      </c>
      <c r="C135" s="8">
        <v>6</v>
      </c>
      <c r="D135" s="9">
        <v>944</v>
      </c>
      <c r="E135" s="10"/>
      <c r="F135" s="11">
        <v>42842</v>
      </c>
      <c r="G135" s="11">
        <v>42851</v>
      </c>
      <c r="H135" s="8"/>
      <c r="I135" s="12">
        <f t="shared" si="11"/>
        <v>0</v>
      </c>
      <c r="J135" s="8">
        <f t="shared" si="12"/>
        <v>6</v>
      </c>
      <c r="K135" s="23">
        <f t="shared" si="13"/>
        <v>5664</v>
      </c>
      <c r="L135" s="2"/>
      <c r="O135" s="2"/>
      <c r="P135" s="2"/>
    </row>
    <row r="136" spans="1:16" s="3" customFormat="1" x14ac:dyDescent="0.2">
      <c r="A136" s="2"/>
      <c r="B136" s="1" t="s">
        <v>132</v>
      </c>
      <c r="C136" s="8">
        <v>2</v>
      </c>
      <c r="D136" s="9">
        <v>1752.87</v>
      </c>
      <c r="E136" s="10"/>
      <c r="F136" s="11">
        <v>43446</v>
      </c>
      <c r="G136" s="11">
        <v>43528</v>
      </c>
      <c r="H136" s="8"/>
      <c r="I136" s="12">
        <f t="shared" si="11"/>
        <v>0</v>
      </c>
      <c r="J136" s="8">
        <f t="shared" si="12"/>
        <v>2</v>
      </c>
      <c r="K136" s="23">
        <f t="shared" si="13"/>
        <v>3505.74</v>
      </c>
      <c r="L136" s="2"/>
      <c r="O136" s="2"/>
      <c r="P136" s="2"/>
    </row>
    <row r="137" spans="1:16" s="3" customFormat="1" x14ac:dyDescent="0.2">
      <c r="A137" s="2"/>
      <c r="B137" s="1" t="s">
        <v>133</v>
      </c>
      <c r="C137" s="8">
        <v>18</v>
      </c>
      <c r="D137" s="9">
        <v>12508</v>
      </c>
      <c r="E137" s="10"/>
      <c r="F137" s="11">
        <v>43684</v>
      </c>
      <c r="G137" s="11">
        <v>43752</v>
      </c>
      <c r="H137" s="8"/>
      <c r="I137" s="12">
        <f t="shared" si="11"/>
        <v>0</v>
      </c>
      <c r="J137" s="8">
        <f t="shared" si="12"/>
        <v>18</v>
      </c>
      <c r="K137" s="23">
        <f t="shared" si="13"/>
        <v>225144</v>
      </c>
      <c r="L137" s="2"/>
      <c r="O137" s="2"/>
      <c r="P137" s="2"/>
    </row>
    <row r="138" spans="1:16" s="3" customFormat="1" x14ac:dyDescent="0.2">
      <c r="A138" s="2"/>
      <c r="B138" s="1" t="s">
        <v>134</v>
      </c>
      <c r="C138" s="8">
        <v>20</v>
      </c>
      <c r="D138" s="9">
        <v>12508</v>
      </c>
      <c r="E138" s="10"/>
      <c r="F138" s="11">
        <v>43684</v>
      </c>
      <c r="G138" s="11">
        <v>43752</v>
      </c>
      <c r="H138" s="8"/>
      <c r="I138" s="12">
        <f t="shared" si="11"/>
        <v>0</v>
      </c>
      <c r="J138" s="8">
        <f t="shared" si="12"/>
        <v>20</v>
      </c>
      <c r="K138" s="23">
        <f t="shared" si="13"/>
        <v>250160</v>
      </c>
      <c r="L138" s="2"/>
      <c r="O138" s="2"/>
      <c r="P138" s="2"/>
    </row>
    <row r="139" spans="1:16" s="3" customFormat="1" x14ac:dyDescent="0.2">
      <c r="A139" s="2"/>
      <c r="B139" s="1" t="s">
        <v>135</v>
      </c>
      <c r="C139" s="8">
        <v>14</v>
      </c>
      <c r="D139" s="9">
        <v>10992.88</v>
      </c>
      <c r="E139" s="10"/>
      <c r="F139" s="11">
        <v>43684</v>
      </c>
      <c r="G139" s="11">
        <v>43752</v>
      </c>
      <c r="H139" s="8"/>
      <c r="I139" s="12">
        <f t="shared" si="11"/>
        <v>0</v>
      </c>
      <c r="J139" s="8">
        <f t="shared" si="12"/>
        <v>14</v>
      </c>
      <c r="K139" s="23">
        <f t="shared" si="13"/>
        <v>153900.31999999998</v>
      </c>
      <c r="L139" s="2"/>
      <c r="O139" s="2"/>
      <c r="P139" s="2"/>
    </row>
    <row r="140" spans="1:16" s="3" customFormat="1" x14ac:dyDescent="0.2">
      <c r="A140" s="2"/>
      <c r="B140" s="1" t="s">
        <v>136</v>
      </c>
      <c r="C140" s="8">
        <v>1</v>
      </c>
      <c r="D140" s="9">
        <v>4572.5</v>
      </c>
      <c r="E140" s="10"/>
      <c r="F140" s="11"/>
      <c r="G140" s="11"/>
      <c r="H140" s="8"/>
      <c r="I140" s="12">
        <f t="shared" si="11"/>
        <v>0</v>
      </c>
      <c r="J140" s="8">
        <f t="shared" si="12"/>
        <v>1</v>
      </c>
      <c r="K140" s="23">
        <f t="shared" si="13"/>
        <v>4572.5</v>
      </c>
      <c r="L140" s="2"/>
      <c r="O140" s="2"/>
      <c r="P140" s="2"/>
    </row>
    <row r="141" spans="1:16" s="3" customFormat="1" x14ac:dyDescent="0.2">
      <c r="A141" s="2"/>
      <c r="B141" s="1" t="s">
        <v>137</v>
      </c>
      <c r="C141" s="8">
        <v>2</v>
      </c>
      <c r="D141" s="9">
        <v>12862</v>
      </c>
      <c r="E141" s="10"/>
      <c r="F141" s="11">
        <v>43789</v>
      </c>
      <c r="G141" s="11">
        <v>43816</v>
      </c>
      <c r="H141" s="8"/>
      <c r="I141" s="12">
        <f t="shared" si="11"/>
        <v>0</v>
      </c>
      <c r="J141" s="8">
        <f t="shared" si="12"/>
        <v>2</v>
      </c>
      <c r="K141" s="23">
        <f t="shared" si="13"/>
        <v>25724</v>
      </c>
      <c r="L141" s="2"/>
      <c r="O141" s="2"/>
      <c r="P141" s="2"/>
    </row>
    <row r="142" spans="1:16" s="3" customFormat="1" x14ac:dyDescent="0.2">
      <c r="A142" s="2"/>
      <c r="B142" s="1" t="s">
        <v>138</v>
      </c>
      <c r="C142" s="8">
        <v>23</v>
      </c>
      <c r="D142" s="9">
        <v>12492.233478</v>
      </c>
      <c r="E142" s="10"/>
      <c r="F142" s="11">
        <v>43684</v>
      </c>
      <c r="G142" s="11">
        <v>43752</v>
      </c>
      <c r="H142" s="8"/>
      <c r="I142" s="12">
        <f t="shared" si="11"/>
        <v>0</v>
      </c>
      <c r="J142" s="8">
        <f t="shared" si="12"/>
        <v>23</v>
      </c>
      <c r="K142" s="23">
        <f t="shared" si="13"/>
        <v>287321.36999400001</v>
      </c>
      <c r="L142" s="2"/>
      <c r="O142" s="2"/>
      <c r="P142" s="2"/>
    </row>
    <row r="143" spans="1:16" s="3" customFormat="1" x14ac:dyDescent="0.2">
      <c r="A143" s="2"/>
      <c r="B143" s="1" t="s">
        <v>139</v>
      </c>
      <c r="C143" s="8">
        <v>2</v>
      </c>
      <c r="D143" s="9">
        <v>1859.68</v>
      </c>
      <c r="E143" s="10"/>
      <c r="F143" s="11">
        <v>44169</v>
      </c>
      <c r="G143" s="11">
        <v>44175</v>
      </c>
      <c r="H143" s="8"/>
      <c r="I143" s="12">
        <f t="shared" si="11"/>
        <v>0</v>
      </c>
      <c r="J143" s="8">
        <f t="shared" si="12"/>
        <v>2</v>
      </c>
      <c r="K143" s="23">
        <f t="shared" si="13"/>
        <v>3719.36</v>
      </c>
      <c r="L143" s="2"/>
      <c r="O143" s="2"/>
      <c r="P143" s="2"/>
    </row>
    <row r="144" spans="1:16" s="3" customFormat="1" x14ac:dyDescent="0.2">
      <c r="A144" s="2"/>
      <c r="B144" s="1" t="s">
        <v>140</v>
      </c>
      <c r="C144" s="8">
        <v>5</v>
      </c>
      <c r="D144" s="9">
        <v>1859.68</v>
      </c>
      <c r="E144" s="10"/>
      <c r="F144" s="11">
        <v>44169</v>
      </c>
      <c r="G144" s="11">
        <v>44175</v>
      </c>
      <c r="H144" s="8"/>
      <c r="I144" s="12">
        <f t="shared" si="11"/>
        <v>0</v>
      </c>
      <c r="J144" s="8">
        <f t="shared" si="12"/>
        <v>5</v>
      </c>
      <c r="K144" s="23">
        <f t="shared" si="13"/>
        <v>9298.4</v>
      </c>
      <c r="L144" s="2"/>
      <c r="O144" s="2"/>
      <c r="P144" s="2"/>
    </row>
    <row r="145" spans="1:16" s="3" customFormat="1" x14ac:dyDescent="0.2">
      <c r="A145" s="2"/>
      <c r="B145" s="1" t="s">
        <v>141</v>
      </c>
      <c r="C145" s="8">
        <v>5</v>
      </c>
      <c r="D145" s="9">
        <v>1859.68</v>
      </c>
      <c r="E145" s="10"/>
      <c r="F145" s="11">
        <v>44169</v>
      </c>
      <c r="G145" s="11">
        <v>44175</v>
      </c>
      <c r="H145" s="8"/>
      <c r="I145" s="12">
        <f t="shared" si="11"/>
        <v>0</v>
      </c>
      <c r="J145" s="8">
        <f t="shared" si="12"/>
        <v>5</v>
      </c>
      <c r="K145" s="23">
        <f t="shared" si="13"/>
        <v>9298.4</v>
      </c>
      <c r="L145" s="2"/>
      <c r="O145" s="2"/>
      <c r="P145" s="2"/>
    </row>
    <row r="146" spans="1:16" s="3" customFormat="1" x14ac:dyDescent="0.2">
      <c r="A146" s="2"/>
      <c r="B146" s="1" t="s">
        <v>142</v>
      </c>
      <c r="C146" s="8">
        <v>4</v>
      </c>
      <c r="D146" s="9">
        <v>3624.96</v>
      </c>
      <c r="E146" s="10"/>
      <c r="F146" s="11">
        <v>44169</v>
      </c>
      <c r="G146" s="11">
        <v>44175</v>
      </c>
      <c r="H146" s="8"/>
      <c r="I146" s="12">
        <f t="shared" si="11"/>
        <v>0</v>
      </c>
      <c r="J146" s="8">
        <f t="shared" si="12"/>
        <v>4</v>
      </c>
      <c r="K146" s="23">
        <f>D146*J146</f>
        <v>14499.84</v>
      </c>
      <c r="L146" s="2"/>
      <c r="O146" s="2"/>
      <c r="P146" s="2"/>
    </row>
    <row r="147" spans="1:16" s="3" customFormat="1" x14ac:dyDescent="0.2">
      <c r="A147" s="2"/>
      <c r="B147" s="1" t="s">
        <v>143</v>
      </c>
      <c r="C147" s="8">
        <v>2</v>
      </c>
      <c r="D147" s="9">
        <v>17437.099999999999</v>
      </c>
      <c r="E147" s="10"/>
      <c r="F147" s="11">
        <v>43789</v>
      </c>
      <c r="G147" s="11">
        <v>43816</v>
      </c>
      <c r="H147" s="8"/>
      <c r="I147" s="12">
        <f t="shared" si="11"/>
        <v>0</v>
      </c>
      <c r="J147" s="8">
        <f t="shared" si="12"/>
        <v>2</v>
      </c>
      <c r="K147" s="23">
        <f t="shared" si="13"/>
        <v>34874.199999999997</v>
      </c>
      <c r="L147" s="14"/>
      <c r="M147" s="14"/>
      <c r="O147" s="2"/>
      <c r="P147" s="2"/>
    </row>
    <row r="148" spans="1:16" s="3" customFormat="1" x14ac:dyDescent="0.2">
      <c r="A148" s="2"/>
      <c r="B148" s="1" t="s">
        <v>144</v>
      </c>
      <c r="C148" s="8">
        <v>0</v>
      </c>
      <c r="D148" s="9">
        <v>9152</v>
      </c>
      <c r="E148" s="10"/>
      <c r="F148" s="11">
        <v>44743</v>
      </c>
      <c r="G148" s="11">
        <v>44773</v>
      </c>
      <c r="H148" s="8"/>
      <c r="I148" s="12">
        <f t="shared" si="11"/>
        <v>0</v>
      </c>
      <c r="J148" s="8">
        <f t="shared" si="12"/>
        <v>0</v>
      </c>
      <c r="K148" s="23">
        <f t="shared" si="13"/>
        <v>0</v>
      </c>
      <c r="L148" s="14"/>
      <c r="M148" s="14"/>
      <c r="O148" s="2"/>
      <c r="P148" s="2"/>
    </row>
    <row r="149" spans="1:16" s="3" customFormat="1" x14ac:dyDescent="0.2">
      <c r="A149" s="2"/>
      <c r="B149" s="1" t="s">
        <v>145</v>
      </c>
      <c r="C149" s="8">
        <v>0</v>
      </c>
      <c r="D149" s="9">
        <v>8898.2999999999993</v>
      </c>
      <c r="E149" s="10"/>
      <c r="F149" s="11">
        <v>44743</v>
      </c>
      <c r="G149" s="11">
        <v>44773</v>
      </c>
      <c r="H149" s="8"/>
      <c r="I149" s="12">
        <f t="shared" si="11"/>
        <v>0</v>
      </c>
      <c r="J149" s="8">
        <f t="shared" si="12"/>
        <v>0</v>
      </c>
      <c r="K149" s="23">
        <f t="shared" si="13"/>
        <v>0</v>
      </c>
      <c r="L149" s="14"/>
      <c r="M149" s="14"/>
      <c r="O149" s="2"/>
      <c r="P149" s="2"/>
    </row>
    <row r="150" spans="1:16" s="3" customFormat="1" x14ac:dyDescent="0.2">
      <c r="A150" s="2"/>
      <c r="B150" s="1" t="s">
        <v>146</v>
      </c>
      <c r="C150" s="8">
        <v>0</v>
      </c>
      <c r="D150" s="9">
        <v>4650</v>
      </c>
      <c r="E150" s="10"/>
      <c r="F150" s="11">
        <v>44743</v>
      </c>
      <c r="G150" s="11">
        <v>44773</v>
      </c>
      <c r="H150" s="8"/>
      <c r="I150" s="12">
        <f t="shared" si="11"/>
        <v>0</v>
      </c>
      <c r="J150" s="8">
        <f t="shared" si="12"/>
        <v>0</v>
      </c>
      <c r="K150" s="23">
        <f t="shared" si="13"/>
        <v>0</v>
      </c>
      <c r="L150" s="14"/>
      <c r="M150" s="14"/>
      <c r="O150" s="2"/>
      <c r="P150" s="2"/>
    </row>
    <row r="151" spans="1:16" s="3" customFormat="1" x14ac:dyDescent="0.2">
      <c r="A151" s="2"/>
      <c r="B151" s="1" t="s">
        <v>147</v>
      </c>
      <c r="C151" s="8">
        <v>0</v>
      </c>
      <c r="D151" s="9">
        <v>14152</v>
      </c>
      <c r="E151" s="10"/>
      <c r="F151" s="11">
        <v>44743</v>
      </c>
      <c r="G151" s="11">
        <v>44773</v>
      </c>
      <c r="H151" s="8"/>
      <c r="I151" s="12">
        <f t="shared" si="11"/>
        <v>0</v>
      </c>
      <c r="J151" s="8">
        <f t="shared" si="12"/>
        <v>0</v>
      </c>
      <c r="K151" s="23">
        <f t="shared" si="13"/>
        <v>0</v>
      </c>
      <c r="L151" s="14"/>
      <c r="M151" s="14"/>
      <c r="O151" s="2"/>
      <c r="P151" s="2"/>
    </row>
    <row r="152" spans="1:16" s="3" customFormat="1" x14ac:dyDescent="0.2">
      <c r="A152" s="2"/>
      <c r="B152" s="1" t="s">
        <v>148</v>
      </c>
      <c r="C152" s="8">
        <v>0</v>
      </c>
      <c r="D152" s="9">
        <v>8890</v>
      </c>
      <c r="E152" s="10"/>
      <c r="F152" s="11">
        <v>44743</v>
      </c>
      <c r="G152" s="11">
        <v>44773</v>
      </c>
      <c r="H152" s="8"/>
      <c r="I152" s="12">
        <f t="shared" si="11"/>
        <v>0</v>
      </c>
      <c r="J152" s="8">
        <f t="shared" si="12"/>
        <v>0</v>
      </c>
      <c r="K152" s="23">
        <f t="shared" si="13"/>
        <v>0</v>
      </c>
      <c r="L152" s="14"/>
      <c r="M152" s="14"/>
      <c r="O152" s="2"/>
      <c r="P152" s="2"/>
    </row>
    <row r="153" spans="1:16" s="3" customFormat="1" x14ac:dyDescent="0.2">
      <c r="A153" s="2"/>
      <c r="B153" s="1" t="s">
        <v>149</v>
      </c>
      <c r="C153" s="8">
        <v>0</v>
      </c>
      <c r="D153" s="9">
        <v>10997</v>
      </c>
      <c r="E153" s="10"/>
      <c r="F153" s="11">
        <v>44743</v>
      </c>
      <c r="G153" s="11">
        <v>44773</v>
      </c>
      <c r="H153" s="8"/>
      <c r="I153" s="12">
        <f t="shared" si="11"/>
        <v>0</v>
      </c>
      <c r="J153" s="8">
        <f t="shared" si="12"/>
        <v>0</v>
      </c>
      <c r="K153" s="23">
        <f t="shared" si="13"/>
        <v>0</v>
      </c>
      <c r="L153" s="14"/>
      <c r="M153" s="14"/>
      <c r="O153" s="2"/>
      <c r="P153" s="2"/>
    </row>
    <row r="154" spans="1:16" s="3" customFormat="1" x14ac:dyDescent="0.2">
      <c r="A154" s="2"/>
      <c r="B154" s="1" t="s">
        <v>150</v>
      </c>
      <c r="C154" s="8">
        <v>0</v>
      </c>
      <c r="D154" s="9">
        <v>9900</v>
      </c>
      <c r="E154" s="10"/>
      <c r="F154" s="11">
        <v>44743</v>
      </c>
      <c r="G154" s="11">
        <v>44773</v>
      </c>
      <c r="H154" s="8"/>
      <c r="I154" s="12">
        <f t="shared" si="11"/>
        <v>0</v>
      </c>
      <c r="J154" s="8">
        <f t="shared" si="12"/>
        <v>0</v>
      </c>
      <c r="K154" s="23">
        <f t="shared" si="13"/>
        <v>0</v>
      </c>
      <c r="L154" s="14"/>
      <c r="M154" s="14"/>
      <c r="O154" s="2"/>
      <c r="P154" s="2"/>
    </row>
    <row r="155" spans="1:16" s="3" customFormat="1" ht="38.25" x14ac:dyDescent="0.2">
      <c r="A155" s="2"/>
      <c r="B155" s="31" t="s">
        <v>151</v>
      </c>
      <c r="C155" s="32" t="s">
        <v>11</v>
      </c>
      <c r="D155" s="32" t="s">
        <v>5</v>
      </c>
      <c r="E155" s="32" t="s">
        <v>6</v>
      </c>
      <c r="F155" s="32" t="s">
        <v>7</v>
      </c>
      <c r="G155" s="32" t="s">
        <v>8</v>
      </c>
      <c r="H155" s="32" t="s">
        <v>9</v>
      </c>
      <c r="I155" s="32" t="s">
        <v>10</v>
      </c>
      <c r="J155" s="32" t="s">
        <v>11</v>
      </c>
      <c r="K155" s="33" t="s">
        <v>12</v>
      </c>
      <c r="L155" s="2"/>
      <c r="O155" s="2"/>
      <c r="P155" s="2"/>
    </row>
    <row r="156" spans="1:16" s="3" customFormat="1" x14ac:dyDescent="0.2">
      <c r="A156" s="2"/>
      <c r="B156" s="24" t="s">
        <v>152</v>
      </c>
      <c r="C156" s="8">
        <v>0</v>
      </c>
      <c r="D156" s="9">
        <v>58.390967000000003</v>
      </c>
      <c r="E156" s="10"/>
      <c r="F156" s="11">
        <v>44743</v>
      </c>
      <c r="G156" s="11">
        <v>44757</v>
      </c>
      <c r="H156" s="8"/>
      <c r="I156" s="12">
        <f t="shared" ref="I156:I198" si="14">(H156*D156)</f>
        <v>0</v>
      </c>
      <c r="J156" s="8">
        <f>C156+E156-H156</f>
        <v>0</v>
      </c>
      <c r="K156" s="23">
        <f>D156*J156</f>
        <v>0</v>
      </c>
      <c r="L156" s="2"/>
      <c r="O156" s="2"/>
      <c r="P156" s="2"/>
    </row>
    <row r="157" spans="1:16" s="3" customFormat="1" x14ac:dyDescent="0.2">
      <c r="A157" s="2"/>
      <c r="B157" s="24" t="s">
        <v>153</v>
      </c>
      <c r="C157" s="8">
        <v>155</v>
      </c>
      <c r="D157" s="9">
        <v>359.595483</v>
      </c>
      <c r="E157" s="10"/>
      <c r="F157" s="11">
        <v>45288</v>
      </c>
      <c r="G157" s="11">
        <v>45289</v>
      </c>
      <c r="H157" s="8"/>
      <c r="I157" s="12">
        <f t="shared" si="14"/>
        <v>0</v>
      </c>
      <c r="J157" s="8">
        <f>C157+E157-H157</f>
        <v>155</v>
      </c>
      <c r="K157" s="23">
        <f>D157*J157</f>
        <v>55737.299865000001</v>
      </c>
      <c r="L157" s="2"/>
      <c r="O157" s="2"/>
      <c r="P157" s="2"/>
    </row>
    <row r="158" spans="1:16" s="3" customFormat="1" x14ac:dyDescent="0.2">
      <c r="A158" s="2"/>
      <c r="B158" s="24" t="s">
        <v>154</v>
      </c>
      <c r="C158" s="8">
        <v>185</v>
      </c>
      <c r="D158" s="9">
        <v>437.46108099999998</v>
      </c>
      <c r="E158" s="10"/>
      <c r="F158" s="11">
        <v>45288</v>
      </c>
      <c r="G158" s="11">
        <v>45289</v>
      </c>
      <c r="H158" s="8"/>
      <c r="I158" s="12">
        <f t="shared" si="14"/>
        <v>0</v>
      </c>
      <c r="J158" s="8">
        <f>C158+E158-H158</f>
        <v>185</v>
      </c>
      <c r="K158" s="23">
        <f>D158*J158</f>
        <v>80930.299984999991</v>
      </c>
      <c r="L158" s="2"/>
      <c r="O158" s="2"/>
      <c r="P158" s="2"/>
    </row>
    <row r="159" spans="1:16" s="3" customFormat="1" x14ac:dyDescent="0.2">
      <c r="A159" s="2"/>
      <c r="B159" s="24" t="s">
        <v>155</v>
      </c>
      <c r="C159" s="8">
        <v>80</v>
      </c>
      <c r="D159" s="9">
        <v>262.26</v>
      </c>
      <c r="E159" s="10"/>
      <c r="F159" s="11">
        <v>45280</v>
      </c>
      <c r="G159" s="11">
        <v>45284</v>
      </c>
      <c r="H159" s="8"/>
      <c r="I159" s="12">
        <f t="shared" si="14"/>
        <v>0</v>
      </c>
      <c r="J159" s="8">
        <f t="shared" ref="J159:J176" si="15">C159+E159-H159</f>
        <v>80</v>
      </c>
      <c r="K159" s="23">
        <f t="shared" ref="K159:K175" si="16">D159*J159</f>
        <v>20980.799999999999</v>
      </c>
      <c r="L159" s="2"/>
      <c r="O159" s="2"/>
      <c r="P159" s="2"/>
    </row>
    <row r="160" spans="1:16" s="3" customFormat="1" x14ac:dyDescent="0.2">
      <c r="A160" s="2"/>
      <c r="B160" s="24" t="s">
        <v>156</v>
      </c>
      <c r="C160" s="8">
        <v>76</v>
      </c>
      <c r="D160" s="9">
        <v>417.72</v>
      </c>
      <c r="E160" s="10"/>
      <c r="F160" s="11">
        <v>45194</v>
      </c>
      <c r="G160" s="11">
        <v>45199</v>
      </c>
      <c r="H160" s="8">
        <v>20</v>
      </c>
      <c r="I160" s="12">
        <f t="shared" si="14"/>
        <v>8354.4000000000015</v>
      </c>
      <c r="J160" s="8">
        <f t="shared" si="15"/>
        <v>56</v>
      </c>
      <c r="K160" s="23">
        <f t="shared" si="16"/>
        <v>23392.32</v>
      </c>
      <c r="L160" s="2"/>
      <c r="O160" s="2"/>
      <c r="P160" s="2"/>
    </row>
    <row r="161" spans="1:16" s="3" customFormat="1" x14ac:dyDescent="0.2">
      <c r="A161" s="2"/>
      <c r="B161" s="24" t="s">
        <v>157</v>
      </c>
      <c r="C161" s="8">
        <v>152</v>
      </c>
      <c r="D161" s="9">
        <v>1277.739548</v>
      </c>
      <c r="E161" s="10"/>
      <c r="F161" s="11">
        <v>45280</v>
      </c>
      <c r="G161" s="11">
        <v>45284</v>
      </c>
      <c r="H161" s="8">
        <v>19</v>
      </c>
      <c r="I161" s="12">
        <f t="shared" si="14"/>
        <v>24277.051412000001</v>
      </c>
      <c r="J161" s="8">
        <f t="shared" si="15"/>
        <v>133</v>
      </c>
      <c r="K161" s="23">
        <f t="shared" si="16"/>
        <v>169939.359884</v>
      </c>
      <c r="L161" s="2"/>
      <c r="O161" s="2"/>
      <c r="P161" s="2"/>
    </row>
    <row r="162" spans="1:16" s="3" customFormat="1" x14ac:dyDescent="0.2">
      <c r="A162" s="2"/>
      <c r="B162" s="24" t="s">
        <v>158</v>
      </c>
      <c r="C162" s="8">
        <v>19</v>
      </c>
      <c r="D162" s="9">
        <v>293.82</v>
      </c>
      <c r="E162" s="10"/>
      <c r="F162" s="11">
        <v>45280</v>
      </c>
      <c r="G162" s="11">
        <v>45285</v>
      </c>
      <c r="H162" s="8">
        <v>12</v>
      </c>
      <c r="I162" s="12">
        <f t="shared" si="14"/>
        <v>3525.84</v>
      </c>
      <c r="J162" s="8">
        <f t="shared" si="15"/>
        <v>7</v>
      </c>
      <c r="K162" s="23">
        <f t="shared" si="16"/>
        <v>2056.7399999999998</v>
      </c>
      <c r="L162" s="2"/>
      <c r="O162" s="2"/>
      <c r="P162" s="2"/>
    </row>
    <row r="163" spans="1:16" s="3" customFormat="1" x14ac:dyDescent="0.2">
      <c r="A163" s="2"/>
      <c r="B163" s="24" t="s">
        <v>159</v>
      </c>
      <c r="C163" s="8">
        <v>3649</v>
      </c>
      <c r="D163" s="9">
        <v>107.09</v>
      </c>
      <c r="E163" s="10"/>
      <c r="F163" s="11">
        <v>45280</v>
      </c>
      <c r="G163" s="11">
        <v>45284</v>
      </c>
      <c r="H163" s="8">
        <v>213</v>
      </c>
      <c r="I163" s="12">
        <f t="shared" si="14"/>
        <v>22810.170000000002</v>
      </c>
      <c r="J163" s="8">
        <f t="shared" si="15"/>
        <v>3436</v>
      </c>
      <c r="K163" s="23">
        <f t="shared" si="16"/>
        <v>367961.24</v>
      </c>
      <c r="L163" s="2"/>
      <c r="O163" s="2"/>
      <c r="P163" s="2"/>
    </row>
    <row r="164" spans="1:16" s="3" customFormat="1" x14ac:dyDescent="0.2">
      <c r="A164" s="2"/>
      <c r="B164" s="24" t="s">
        <v>160</v>
      </c>
      <c r="C164" s="8">
        <v>1657</v>
      </c>
      <c r="D164" s="9">
        <v>108.17</v>
      </c>
      <c r="E164" s="10"/>
      <c r="F164" s="11">
        <v>45280</v>
      </c>
      <c r="G164" s="11">
        <v>45284</v>
      </c>
      <c r="H164" s="8">
        <v>139</v>
      </c>
      <c r="I164" s="12">
        <f t="shared" si="14"/>
        <v>15035.630000000001</v>
      </c>
      <c r="J164" s="8">
        <f t="shared" si="15"/>
        <v>1518</v>
      </c>
      <c r="K164" s="23">
        <f t="shared" si="16"/>
        <v>164202.06</v>
      </c>
      <c r="L164" s="2"/>
      <c r="O164" s="2"/>
      <c r="P164" s="2"/>
    </row>
    <row r="165" spans="1:16" s="3" customFormat="1" x14ac:dyDescent="0.2">
      <c r="A165" s="2"/>
      <c r="B165" s="24" t="s">
        <v>161</v>
      </c>
      <c r="C165" s="8">
        <v>0</v>
      </c>
      <c r="D165" s="9">
        <v>22.866</v>
      </c>
      <c r="E165" s="10"/>
      <c r="F165" s="11">
        <v>43525</v>
      </c>
      <c r="G165" s="11">
        <v>43528</v>
      </c>
      <c r="H165" s="8"/>
      <c r="I165" s="12">
        <f t="shared" si="14"/>
        <v>0</v>
      </c>
      <c r="J165" s="8">
        <f t="shared" si="15"/>
        <v>0</v>
      </c>
      <c r="K165" s="23">
        <f t="shared" si="16"/>
        <v>0</v>
      </c>
      <c r="L165" s="2"/>
      <c r="O165" s="2"/>
      <c r="P165" s="2"/>
    </row>
    <row r="166" spans="1:16" s="3" customFormat="1" x14ac:dyDescent="0.2">
      <c r="A166" s="2"/>
      <c r="B166" s="24" t="s">
        <v>162</v>
      </c>
      <c r="C166" s="8">
        <v>97</v>
      </c>
      <c r="D166" s="9">
        <v>60</v>
      </c>
      <c r="E166" s="10"/>
      <c r="F166" s="11">
        <v>45194</v>
      </c>
      <c r="G166" s="11">
        <v>45199</v>
      </c>
      <c r="H166" s="8"/>
      <c r="I166" s="12">
        <f t="shared" si="14"/>
        <v>0</v>
      </c>
      <c r="J166" s="8">
        <f t="shared" si="15"/>
        <v>97</v>
      </c>
      <c r="K166" s="23">
        <f t="shared" si="16"/>
        <v>5820</v>
      </c>
      <c r="L166" s="2"/>
      <c r="O166" s="2"/>
      <c r="P166" s="2"/>
    </row>
    <row r="167" spans="1:16" s="3" customFormat="1" x14ac:dyDescent="0.2">
      <c r="A167" s="2"/>
      <c r="B167" s="24" t="s">
        <v>163</v>
      </c>
      <c r="C167" s="8">
        <v>69</v>
      </c>
      <c r="D167" s="9">
        <v>79.846666659999997</v>
      </c>
      <c r="E167" s="10"/>
      <c r="F167" s="11">
        <v>45288</v>
      </c>
      <c r="G167" s="11">
        <v>45289</v>
      </c>
      <c r="H167" s="8">
        <v>39</v>
      </c>
      <c r="I167" s="12">
        <f t="shared" si="14"/>
        <v>3114.01999974</v>
      </c>
      <c r="J167" s="8">
        <f t="shared" si="15"/>
        <v>30</v>
      </c>
      <c r="K167" s="23">
        <f t="shared" si="16"/>
        <v>2395.3999997999999</v>
      </c>
      <c r="L167" s="2"/>
      <c r="O167" s="2"/>
      <c r="P167" s="2"/>
    </row>
    <row r="168" spans="1:16" s="3" customFormat="1" x14ac:dyDescent="0.2">
      <c r="A168" s="2"/>
      <c r="B168" s="24" t="s">
        <v>164</v>
      </c>
      <c r="C168" s="8">
        <v>161</v>
      </c>
      <c r="D168" s="9">
        <v>144.638059</v>
      </c>
      <c r="E168" s="10"/>
      <c r="F168" s="11">
        <v>45280</v>
      </c>
      <c r="G168" s="11">
        <v>45284</v>
      </c>
      <c r="H168" s="8">
        <v>27</v>
      </c>
      <c r="I168" s="12">
        <f t="shared" si="14"/>
        <v>3905.2275930000001</v>
      </c>
      <c r="J168" s="8">
        <f t="shared" si="15"/>
        <v>134</v>
      </c>
      <c r="K168" s="23">
        <f t="shared" si="16"/>
        <v>19381.499906000001</v>
      </c>
      <c r="L168" s="2"/>
      <c r="O168" s="2"/>
      <c r="P168" s="2"/>
    </row>
    <row r="169" spans="1:16" s="3" customFormat="1" x14ac:dyDescent="0.2">
      <c r="A169" s="2"/>
      <c r="B169" s="24" t="s">
        <v>165</v>
      </c>
      <c r="C169" s="8">
        <v>1866</v>
      </c>
      <c r="D169" s="9">
        <v>54.474479000000002</v>
      </c>
      <c r="E169" s="10"/>
      <c r="F169" s="11">
        <v>45194</v>
      </c>
      <c r="G169" s="11">
        <v>45199</v>
      </c>
      <c r="H169" s="8">
        <v>330</v>
      </c>
      <c r="I169" s="12">
        <f t="shared" si="14"/>
        <v>17976.57807</v>
      </c>
      <c r="J169" s="8">
        <f t="shared" si="15"/>
        <v>1536</v>
      </c>
      <c r="K169" s="23">
        <f t="shared" si="16"/>
        <v>83672.799744000004</v>
      </c>
      <c r="L169" s="2"/>
      <c r="O169" s="2"/>
      <c r="P169" s="2"/>
    </row>
    <row r="170" spans="1:16" s="3" customFormat="1" x14ac:dyDescent="0.2">
      <c r="A170" s="2"/>
      <c r="B170" s="24" t="s">
        <v>166</v>
      </c>
      <c r="C170" s="8">
        <v>2647</v>
      </c>
      <c r="D170" s="9">
        <v>93.785115000000005</v>
      </c>
      <c r="E170" s="10"/>
      <c r="F170" s="11">
        <v>45194</v>
      </c>
      <c r="G170" s="11">
        <v>45199</v>
      </c>
      <c r="H170" s="8">
        <v>188</v>
      </c>
      <c r="I170" s="12">
        <f t="shared" si="14"/>
        <v>17631.601620000001</v>
      </c>
      <c r="J170" s="8">
        <f t="shared" si="15"/>
        <v>2459</v>
      </c>
      <c r="K170" s="23">
        <f t="shared" si="16"/>
        <v>230617.59778500002</v>
      </c>
      <c r="L170" s="2"/>
      <c r="O170" s="2"/>
      <c r="P170" s="2"/>
    </row>
    <row r="171" spans="1:16" s="3" customFormat="1" x14ac:dyDescent="0.2">
      <c r="A171" s="2"/>
      <c r="B171" s="24" t="s">
        <v>167</v>
      </c>
      <c r="C171" s="8">
        <v>0</v>
      </c>
      <c r="D171" s="9">
        <v>2.44</v>
      </c>
      <c r="E171" s="10"/>
      <c r="F171" s="11">
        <v>44803</v>
      </c>
      <c r="G171" s="11">
        <v>44804</v>
      </c>
      <c r="H171" s="8"/>
      <c r="I171" s="12"/>
      <c r="J171" s="8">
        <f t="shared" si="15"/>
        <v>0</v>
      </c>
      <c r="K171" s="23">
        <f t="shared" si="16"/>
        <v>0</v>
      </c>
      <c r="L171" s="2"/>
      <c r="O171" s="2"/>
      <c r="P171" s="2"/>
    </row>
    <row r="172" spans="1:16" s="3" customFormat="1" x14ac:dyDescent="0.2">
      <c r="A172" s="2"/>
      <c r="B172" s="24" t="s">
        <v>168</v>
      </c>
      <c r="C172" s="8">
        <v>107</v>
      </c>
      <c r="D172" s="9">
        <v>139.1076635</v>
      </c>
      <c r="E172" s="10"/>
      <c r="F172" s="11">
        <v>44690</v>
      </c>
      <c r="G172" s="11">
        <v>44691</v>
      </c>
      <c r="H172" s="8"/>
      <c r="I172" s="12">
        <f t="shared" si="14"/>
        <v>0</v>
      </c>
      <c r="J172" s="8">
        <f>C172+E172-H172</f>
        <v>107</v>
      </c>
      <c r="K172" s="23">
        <f t="shared" si="16"/>
        <v>14884.5199945</v>
      </c>
      <c r="L172" s="2"/>
      <c r="O172" s="2"/>
      <c r="P172" s="2"/>
    </row>
    <row r="173" spans="1:16" s="3" customFormat="1" x14ac:dyDescent="0.2">
      <c r="A173" s="2"/>
      <c r="B173" s="24" t="s">
        <v>169</v>
      </c>
      <c r="C173" s="8">
        <v>610</v>
      </c>
      <c r="D173" s="9">
        <v>152.1</v>
      </c>
      <c r="E173" s="10"/>
      <c r="F173" s="11">
        <v>44819</v>
      </c>
      <c r="G173" s="11">
        <v>44833</v>
      </c>
      <c r="H173" s="8"/>
      <c r="I173" s="12">
        <f t="shared" si="14"/>
        <v>0</v>
      </c>
      <c r="J173" s="8">
        <f>C173+E173-H173</f>
        <v>610</v>
      </c>
      <c r="K173" s="23">
        <f t="shared" si="16"/>
        <v>92781</v>
      </c>
      <c r="L173" s="2"/>
      <c r="O173" s="2"/>
      <c r="P173" s="2"/>
    </row>
    <row r="174" spans="1:16" s="3" customFormat="1" x14ac:dyDescent="0.2">
      <c r="A174" s="2"/>
      <c r="B174" s="24" t="s">
        <v>170</v>
      </c>
      <c r="C174" s="8">
        <v>0</v>
      </c>
      <c r="D174" s="9">
        <v>249.99</v>
      </c>
      <c r="E174" s="10"/>
      <c r="F174" s="11">
        <v>44743</v>
      </c>
      <c r="G174" s="11">
        <v>44757</v>
      </c>
      <c r="H174" s="8"/>
      <c r="I174" s="12">
        <f t="shared" si="14"/>
        <v>0</v>
      </c>
      <c r="J174" s="8">
        <f>C174+E174-H174</f>
        <v>0</v>
      </c>
      <c r="K174" s="23">
        <f t="shared" si="16"/>
        <v>0</v>
      </c>
      <c r="L174" s="2"/>
      <c r="O174" s="2"/>
      <c r="P174" s="2"/>
    </row>
    <row r="175" spans="1:16" s="3" customFormat="1" x14ac:dyDescent="0.2">
      <c r="A175" s="2"/>
      <c r="B175" s="24" t="s">
        <v>171</v>
      </c>
      <c r="C175" s="8">
        <v>0</v>
      </c>
      <c r="D175" s="9">
        <v>27.74</v>
      </c>
      <c r="E175" s="10"/>
      <c r="F175" s="11">
        <v>44145</v>
      </c>
      <c r="G175" s="11">
        <v>44159</v>
      </c>
      <c r="H175" s="8"/>
      <c r="I175" s="12">
        <f t="shared" si="14"/>
        <v>0</v>
      </c>
      <c r="J175" s="8">
        <f t="shared" si="15"/>
        <v>0</v>
      </c>
      <c r="K175" s="23">
        <f t="shared" si="16"/>
        <v>0</v>
      </c>
      <c r="L175" s="2"/>
      <c r="O175" s="2"/>
      <c r="P175" s="2"/>
    </row>
    <row r="176" spans="1:16" s="3" customFormat="1" x14ac:dyDescent="0.2">
      <c r="A176" s="2"/>
      <c r="B176" s="24" t="s">
        <v>172</v>
      </c>
      <c r="C176" s="8">
        <v>35</v>
      </c>
      <c r="D176" s="9">
        <v>16.397141999999999</v>
      </c>
      <c r="E176" s="10"/>
      <c r="F176" s="11">
        <v>44145</v>
      </c>
      <c r="G176" s="11">
        <v>44159</v>
      </c>
      <c r="H176" s="8">
        <v>7</v>
      </c>
      <c r="I176" s="12">
        <f t="shared" si="14"/>
        <v>114.77999399999999</v>
      </c>
      <c r="J176" s="8">
        <f t="shared" si="15"/>
        <v>28</v>
      </c>
      <c r="K176" s="43">
        <f>D176*J176</f>
        <v>459.11997599999995</v>
      </c>
      <c r="L176" s="14"/>
      <c r="M176" s="14"/>
      <c r="O176" s="2"/>
      <c r="P176" s="2"/>
    </row>
    <row r="177" spans="1:16" s="3" customFormat="1" ht="37.5" customHeight="1" x14ac:dyDescent="0.2">
      <c r="A177" s="2"/>
      <c r="B177" s="31" t="s">
        <v>173</v>
      </c>
      <c r="C177" s="32" t="s">
        <v>11</v>
      </c>
      <c r="D177" s="32" t="s">
        <v>5</v>
      </c>
      <c r="E177" s="32" t="s">
        <v>6</v>
      </c>
      <c r="F177" s="32" t="s">
        <v>7</v>
      </c>
      <c r="G177" s="32" t="s">
        <v>8</v>
      </c>
      <c r="H177" s="32" t="s">
        <v>9</v>
      </c>
      <c r="I177" s="32" t="s">
        <v>10</v>
      </c>
      <c r="J177" s="32" t="s">
        <v>11</v>
      </c>
      <c r="K177" s="33" t="s">
        <v>12</v>
      </c>
      <c r="L177" s="2"/>
      <c r="O177" s="2"/>
      <c r="P177" s="2"/>
    </row>
    <row r="178" spans="1:16" s="3" customFormat="1" x14ac:dyDescent="0.2">
      <c r="A178" s="2"/>
      <c r="B178" s="24" t="s">
        <v>174</v>
      </c>
      <c r="C178" s="8">
        <v>1</v>
      </c>
      <c r="D178" s="9">
        <v>590</v>
      </c>
      <c r="E178" s="10"/>
      <c r="F178" s="11">
        <v>41876</v>
      </c>
      <c r="G178" s="11">
        <v>41881</v>
      </c>
      <c r="H178" s="8"/>
      <c r="I178" s="12">
        <f t="shared" si="14"/>
        <v>0</v>
      </c>
      <c r="J178" s="8">
        <f>C178+E178-H178</f>
        <v>1</v>
      </c>
      <c r="K178" s="23">
        <f>D178*J178</f>
        <v>590</v>
      </c>
      <c r="L178" s="2"/>
      <c r="O178" s="2"/>
      <c r="P178" s="2"/>
    </row>
    <row r="179" spans="1:16" s="3" customFormat="1" x14ac:dyDescent="0.2">
      <c r="A179" s="2"/>
      <c r="B179" s="24" t="s">
        <v>175</v>
      </c>
      <c r="C179" s="8">
        <v>0</v>
      </c>
      <c r="D179" s="9">
        <v>119.06</v>
      </c>
      <c r="E179" s="10"/>
      <c r="F179" s="11">
        <v>45194</v>
      </c>
      <c r="G179" s="11">
        <v>45199</v>
      </c>
      <c r="H179" s="8"/>
      <c r="I179" s="12">
        <f t="shared" si="14"/>
        <v>0</v>
      </c>
      <c r="J179" s="8">
        <f>C179+E179-H179</f>
        <v>0</v>
      </c>
      <c r="K179" s="23">
        <f>D179*J179</f>
        <v>0</v>
      </c>
      <c r="L179" s="2"/>
      <c r="O179" s="2"/>
      <c r="P179" s="2"/>
    </row>
    <row r="180" spans="1:16" s="3" customFormat="1" x14ac:dyDescent="0.2">
      <c r="A180" s="2"/>
      <c r="B180" s="24" t="s">
        <v>176</v>
      </c>
      <c r="C180" s="8">
        <v>64</v>
      </c>
      <c r="D180" s="9">
        <v>457.92280699999998</v>
      </c>
      <c r="E180" s="10"/>
      <c r="F180" s="11">
        <v>45280</v>
      </c>
      <c r="G180" s="11">
        <v>45284</v>
      </c>
      <c r="H180" s="8">
        <v>7</v>
      </c>
      <c r="I180" s="12">
        <f t="shared" si="14"/>
        <v>3205.4596489999999</v>
      </c>
      <c r="J180" s="8">
        <f t="shared" ref="J180:J198" si="17">C180+E180-H180</f>
        <v>57</v>
      </c>
      <c r="K180" s="23">
        <f t="shared" ref="K180:K198" si="18">D180*J180</f>
        <v>26101.599998999998</v>
      </c>
      <c r="L180" s="2"/>
      <c r="O180" s="2"/>
      <c r="P180" s="2"/>
    </row>
    <row r="181" spans="1:16" s="3" customFormat="1" x14ac:dyDescent="0.2">
      <c r="A181" s="2"/>
      <c r="B181" s="24" t="s">
        <v>177</v>
      </c>
      <c r="C181" s="8">
        <v>213</v>
      </c>
      <c r="D181" s="9">
        <v>63.394482000000004</v>
      </c>
      <c r="E181" s="10"/>
      <c r="F181" s="11">
        <v>45280</v>
      </c>
      <c r="G181" s="11">
        <v>45284</v>
      </c>
      <c r="H181" s="8">
        <v>39</v>
      </c>
      <c r="I181" s="12">
        <f t="shared" si="14"/>
        <v>2472.384798</v>
      </c>
      <c r="J181" s="8">
        <f t="shared" si="17"/>
        <v>174</v>
      </c>
      <c r="K181" s="23">
        <f t="shared" si="18"/>
        <v>11030.639868</v>
      </c>
      <c r="L181" s="2"/>
      <c r="O181" s="2"/>
      <c r="P181" s="2"/>
    </row>
    <row r="182" spans="1:16" s="3" customFormat="1" x14ac:dyDescent="0.2">
      <c r="A182" s="2"/>
      <c r="B182" s="24" t="s">
        <v>178</v>
      </c>
      <c r="C182" s="8">
        <v>189</v>
      </c>
      <c r="D182" s="9">
        <v>147.5</v>
      </c>
      <c r="E182" s="10"/>
      <c r="F182" s="11">
        <v>45280</v>
      </c>
      <c r="G182" s="11">
        <v>45284</v>
      </c>
      <c r="H182" s="8">
        <v>56</v>
      </c>
      <c r="I182" s="12">
        <f t="shared" si="14"/>
        <v>8260</v>
      </c>
      <c r="J182" s="8">
        <f t="shared" si="17"/>
        <v>133</v>
      </c>
      <c r="K182" s="23">
        <f t="shared" si="18"/>
        <v>19617.5</v>
      </c>
      <c r="L182" s="2"/>
      <c r="O182" s="2"/>
      <c r="P182" s="2"/>
    </row>
    <row r="183" spans="1:16" s="3" customFormat="1" x14ac:dyDescent="0.2">
      <c r="A183" s="2"/>
      <c r="B183" s="24" t="s">
        <v>179</v>
      </c>
      <c r="C183" s="8">
        <v>362</v>
      </c>
      <c r="D183" s="9">
        <v>107.130847</v>
      </c>
      <c r="E183" s="10"/>
      <c r="F183" s="11">
        <v>45280</v>
      </c>
      <c r="G183" s="11">
        <v>45284</v>
      </c>
      <c r="H183" s="8">
        <v>8</v>
      </c>
      <c r="I183" s="12">
        <f t="shared" si="14"/>
        <v>857.04677600000002</v>
      </c>
      <c r="J183" s="8">
        <f t="shared" si="17"/>
        <v>354</v>
      </c>
      <c r="K183" s="23">
        <f t="shared" si="18"/>
        <v>37924.319838000003</v>
      </c>
      <c r="L183" s="2"/>
      <c r="O183" s="2"/>
      <c r="P183" s="2"/>
    </row>
    <row r="184" spans="1:16" s="3" customFormat="1" x14ac:dyDescent="0.2">
      <c r="A184" s="2"/>
      <c r="B184" s="24" t="s">
        <v>180</v>
      </c>
      <c r="C184" s="8">
        <v>13</v>
      </c>
      <c r="D184" s="9">
        <v>130.70769200000001</v>
      </c>
      <c r="E184" s="10"/>
      <c r="F184" s="11">
        <v>44159</v>
      </c>
      <c r="G184" s="11">
        <v>44165</v>
      </c>
      <c r="H184" s="8"/>
      <c r="I184" s="12">
        <f t="shared" si="14"/>
        <v>0</v>
      </c>
      <c r="J184" s="8">
        <f t="shared" si="17"/>
        <v>13</v>
      </c>
      <c r="K184" s="23">
        <f t="shared" si="18"/>
        <v>1699.1999960000001</v>
      </c>
      <c r="L184" s="2"/>
      <c r="O184" s="2"/>
      <c r="P184" s="2"/>
    </row>
    <row r="185" spans="1:16" s="3" customFormat="1" x14ac:dyDescent="0.2">
      <c r="A185" s="2"/>
      <c r="B185" s="24" t="s">
        <v>181</v>
      </c>
      <c r="C185" s="8">
        <v>15</v>
      </c>
      <c r="D185" s="9">
        <v>284.45999999999998</v>
      </c>
      <c r="E185" s="10"/>
      <c r="F185" s="11">
        <v>45284</v>
      </c>
      <c r="G185" s="11">
        <v>45285</v>
      </c>
      <c r="H185" s="8"/>
      <c r="I185" s="12">
        <f t="shared" si="14"/>
        <v>0</v>
      </c>
      <c r="J185" s="8">
        <f t="shared" si="17"/>
        <v>15</v>
      </c>
      <c r="K185" s="23">
        <f t="shared" si="18"/>
        <v>4266.8999999999996</v>
      </c>
      <c r="L185" s="2"/>
      <c r="O185" s="2"/>
      <c r="P185" s="2"/>
    </row>
    <row r="186" spans="1:16" s="3" customFormat="1" x14ac:dyDescent="0.2">
      <c r="A186" s="2"/>
      <c r="B186" s="24" t="s">
        <v>182</v>
      </c>
      <c r="C186" s="8">
        <v>62</v>
      </c>
      <c r="D186" s="9">
        <v>253.7</v>
      </c>
      <c r="E186" s="10"/>
      <c r="F186" s="11">
        <v>45194</v>
      </c>
      <c r="G186" s="11">
        <v>45199</v>
      </c>
      <c r="H186" s="8">
        <v>2</v>
      </c>
      <c r="I186" s="12">
        <f t="shared" si="14"/>
        <v>507.4</v>
      </c>
      <c r="J186" s="8">
        <f t="shared" si="17"/>
        <v>60</v>
      </c>
      <c r="K186" s="23">
        <f t="shared" si="18"/>
        <v>15222</v>
      </c>
      <c r="L186" s="2"/>
      <c r="O186" s="2"/>
      <c r="P186" s="2"/>
    </row>
    <row r="187" spans="1:16" s="3" customFormat="1" x14ac:dyDescent="0.2">
      <c r="A187" s="2"/>
      <c r="B187" s="24" t="s">
        <v>183</v>
      </c>
      <c r="C187" s="8">
        <v>40</v>
      </c>
      <c r="D187" s="9">
        <v>125.55</v>
      </c>
      <c r="E187" s="10"/>
      <c r="F187" s="11">
        <v>45194</v>
      </c>
      <c r="G187" s="11">
        <v>45199</v>
      </c>
      <c r="H187" s="8"/>
      <c r="I187" s="12">
        <f t="shared" si="14"/>
        <v>0</v>
      </c>
      <c r="J187" s="8">
        <f t="shared" si="17"/>
        <v>40</v>
      </c>
      <c r="K187" s="23">
        <f t="shared" si="18"/>
        <v>5022</v>
      </c>
      <c r="L187" s="2"/>
      <c r="O187" s="2"/>
      <c r="P187" s="2"/>
    </row>
    <row r="188" spans="1:16" s="3" customFormat="1" x14ac:dyDescent="0.2">
      <c r="A188" s="2"/>
      <c r="B188" s="24" t="s">
        <v>184</v>
      </c>
      <c r="C188" s="8">
        <v>17</v>
      </c>
      <c r="D188" s="9">
        <v>152.22</v>
      </c>
      <c r="E188" s="10"/>
      <c r="F188" s="11">
        <v>45194</v>
      </c>
      <c r="G188" s="11">
        <v>45199</v>
      </c>
      <c r="H188" s="8">
        <v>12</v>
      </c>
      <c r="I188" s="12">
        <f t="shared" si="14"/>
        <v>1826.6399999999999</v>
      </c>
      <c r="J188" s="8">
        <f t="shared" si="17"/>
        <v>5</v>
      </c>
      <c r="K188" s="23">
        <f t="shared" si="18"/>
        <v>761.1</v>
      </c>
      <c r="L188" s="2"/>
      <c r="O188" s="2"/>
      <c r="P188" s="2"/>
    </row>
    <row r="189" spans="1:16" s="3" customFormat="1" x14ac:dyDescent="0.2">
      <c r="A189" s="2"/>
      <c r="B189" s="24" t="s">
        <v>185</v>
      </c>
      <c r="C189" s="8">
        <v>247</v>
      </c>
      <c r="D189" s="9">
        <v>49.802791999999997</v>
      </c>
      <c r="E189" s="10"/>
      <c r="F189" s="11">
        <v>45280</v>
      </c>
      <c r="G189" s="11">
        <v>45285</v>
      </c>
      <c r="H189" s="8">
        <v>25</v>
      </c>
      <c r="I189" s="12">
        <f t="shared" si="14"/>
        <v>1245.0698</v>
      </c>
      <c r="J189" s="8">
        <f>C189+E189-H189</f>
        <v>222</v>
      </c>
      <c r="K189" s="23">
        <f t="shared" si="18"/>
        <v>11056.219824</v>
      </c>
      <c r="L189" s="2"/>
      <c r="O189" s="2"/>
      <c r="P189" s="2"/>
    </row>
    <row r="190" spans="1:16" s="3" customFormat="1" x14ac:dyDescent="0.2">
      <c r="A190" s="2"/>
      <c r="B190" s="24" t="s">
        <v>186</v>
      </c>
      <c r="C190" s="8">
        <v>15</v>
      </c>
      <c r="D190" s="9">
        <v>45.88</v>
      </c>
      <c r="E190" s="10"/>
      <c r="F190" s="11">
        <v>44145</v>
      </c>
      <c r="G190" s="11">
        <v>44159</v>
      </c>
      <c r="H190" s="8">
        <v>12</v>
      </c>
      <c r="I190" s="12">
        <f t="shared" si="14"/>
        <v>550.56000000000006</v>
      </c>
      <c r="J190" s="8">
        <f>C190+E190-H190</f>
        <v>3</v>
      </c>
      <c r="K190" s="23">
        <f t="shared" si="18"/>
        <v>137.64000000000001</v>
      </c>
      <c r="L190" s="2"/>
      <c r="O190" s="2"/>
      <c r="P190" s="2"/>
    </row>
    <row r="191" spans="1:16" s="3" customFormat="1" x14ac:dyDescent="0.2">
      <c r="A191" s="2"/>
      <c r="B191" s="24" t="s">
        <v>187</v>
      </c>
      <c r="C191" s="8">
        <v>1</v>
      </c>
      <c r="D191" s="9">
        <v>278.48</v>
      </c>
      <c r="E191" s="10"/>
      <c r="F191" s="11">
        <v>44145</v>
      </c>
      <c r="G191" s="11">
        <v>44159</v>
      </c>
      <c r="H191" s="8"/>
      <c r="I191" s="12">
        <f t="shared" si="14"/>
        <v>0</v>
      </c>
      <c r="J191" s="8">
        <f t="shared" si="17"/>
        <v>1</v>
      </c>
      <c r="K191" s="23">
        <f t="shared" si="18"/>
        <v>278.48</v>
      </c>
      <c r="L191" s="2"/>
      <c r="O191" s="2"/>
      <c r="P191" s="2"/>
    </row>
    <row r="192" spans="1:16" s="3" customFormat="1" x14ac:dyDescent="0.2">
      <c r="A192" s="2"/>
      <c r="B192" s="24" t="s">
        <v>188</v>
      </c>
      <c r="C192" s="8">
        <v>23</v>
      </c>
      <c r="D192" s="9">
        <v>205.063478</v>
      </c>
      <c r="E192" s="10"/>
      <c r="F192" s="11">
        <v>45153</v>
      </c>
      <c r="G192" s="11">
        <v>45156</v>
      </c>
      <c r="H192" s="8"/>
      <c r="I192" s="12">
        <f t="shared" si="14"/>
        <v>0</v>
      </c>
      <c r="J192" s="8">
        <f t="shared" si="17"/>
        <v>23</v>
      </c>
      <c r="K192" s="23">
        <f t="shared" si="18"/>
        <v>4716.4599939999998</v>
      </c>
      <c r="L192" s="14"/>
      <c r="M192" s="14"/>
      <c r="O192" s="2"/>
      <c r="P192" s="2"/>
    </row>
    <row r="193" spans="1:16" s="3" customFormat="1" x14ac:dyDescent="0.2">
      <c r="A193" s="2"/>
      <c r="B193" s="24" t="s">
        <v>189</v>
      </c>
      <c r="C193" s="8">
        <v>40</v>
      </c>
      <c r="D193" s="9">
        <v>227.15</v>
      </c>
      <c r="E193" s="10"/>
      <c r="F193" s="11">
        <v>45284</v>
      </c>
      <c r="G193" s="11">
        <v>45285</v>
      </c>
      <c r="H193" s="8"/>
      <c r="I193" s="12">
        <f t="shared" si="14"/>
        <v>0</v>
      </c>
      <c r="J193" s="8">
        <f t="shared" si="17"/>
        <v>40</v>
      </c>
      <c r="K193" s="23">
        <f t="shared" si="18"/>
        <v>9086</v>
      </c>
      <c r="L193" s="14"/>
      <c r="M193" s="14"/>
      <c r="O193" s="2"/>
      <c r="P193" s="2"/>
    </row>
    <row r="194" spans="1:16" s="3" customFormat="1" x14ac:dyDescent="0.2">
      <c r="A194" s="2"/>
      <c r="B194" s="24" t="s">
        <v>190</v>
      </c>
      <c r="C194" s="8">
        <v>365</v>
      </c>
      <c r="D194" s="9">
        <v>135.76555554999999</v>
      </c>
      <c r="E194" s="10"/>
      <c r="F194" s="11">
        <v>45288</v>
      </c>
      <c r="G194" s="11">
        <v>45289</v>
      </c>
      <c r="H194" s="8">
        <v>5</v>
      </c>
      <c r="I194" s="12">
        <f t="shared" si="14"/>
        <v>678.82777775</v>
      </c>
      <c r="J194" s="8">
        <f>C194+E194-H194</f>
        <v>360</v>
      </c>
      <c r="K194" s="23">
        <f t="shared" si="18"/>
        <v>48875.599997999998</v>
      </c>
      <c r="L194" s="14"/>
      <c r="M194" s="14"/>
      <c r="O194" s="2"/>
      <c r="P194" s="2"/>
    </row>
    <row r="195" spans="1:16" s="3" customFormat="1" x14ac:dyDescent="0.2">
      <c r="A195" s="2"/>
      <c r="B195" s="24" t="s">
        <v>191</v>
      </c>
      <c r="C195" s="8">
        <v>10</v>
      </c>
      <c r="D195" s="9">
        <v>395.3</v>
      </c>
      <c r="E195" s="10"/>
      <c r="F195" s="11">
        <v>44459</v>
      </c>
      <c r="G195" s="11">
        <v>44460</v>
      </c>
      <c r="H195" s="8"/>
      <c r="I195" s="12">
        <f t="shared" si="14"/>
        <v>0</v>
      </c>
      <c r="J195" s="8">
        <f t="shared" si="17"/>
        <v>10</v>
      </c>
      <c r="K195" s="23">
        <f t="shared" si="18"/>
        <v>3953</v>
      </c>
      <c r="L195" s="14"/>
      <c r="M195" s="14"/>
      <c r="O195" s="2"/>
      <c r="P195" s="2"/>
    </row>
    <row r="196" spans="1:16" s="3" customFormat="1" x14ac:dyDescent="0.2">
      <c r="A196" s="2"/>
      <c r="B196" s="24" t="s">
        <v>192</v>
      </c>
      <c r="C196" s="8">
        <v>11</v>
      </c>
      <c r="D196" s="9">
        <v>64.900000000000006</v>
      </c>
      <c r="E196" s="10"/>
      <c r="F196" s="11">
        <v>45107</v>
      </c>
      <c r="G196" s="11">
        <v>45107</v>
      </c>
      <c r="H196" s="8">
        <v>10</v>
      </c>
      <c r="I196" s="12">
        <f t="shared" si="14"/>
        <v>649</v>
      </c>
      <c r="J196" s="8">
        <f t="shared" si="17"/>
        <v>1</v>
      </c>
      <c r="K196" s="23">
        <f t="shared" si="18"/>
        <v>64.900000000000006</v>
      </c>
      <c r="L196" s="14"/>
      <c r="M196" s="14"/>
      <c r="O196" s="2"/>
      <c r="P196" s="2"/>
    </row>
    <row r="197" spans="1:16" s="3" customFormat="1" x14ac:dyDescent="0.2">
      <c r="A197" s="2"/>
      <c r="B197" s="24" t="s">
        <v>193</v>
      </c>
      <c r="C197" s="8">
        <v>30</v>
      </c>
      <c r="D197" s="9">
        <v>324.5</v>
      </c>
      <c r="E197" s="10"/>
      <c r="F197" s="11">
        <v>45284</v>
      </c>
      <c r="G197" s="11">
        <v>45285</v>
      </c>
      <c r="H197" s="8"/>
      <c r="I197" s="12">
        <f t="shared" si="14"/>
        <v>0</v>
      </c>
      <c r="J197" s="8">
        <f t="shared" si="17"/>
        <v>30</v>
      </c>
      <c r="K197" s="23">
        <f t="shared" si="18"/>
        <v>9735</v>
      </c>
      <c r="L197" s="14"/>
      <c r="M197" s="14"/>
      <c r="O197" s="2"/>
      <c r="P197" s="2"/>
    </row>
    <row r="198" spans="1:16" s="3" customFormat="1" x14ac:dyDescent="0.2">
      <c r="A198" s="2"/>
      <c r="B198" s="24" t="s">
        <v>194</v>
      </c>
      <c r="C198" s="8">
        <v>60</v>
      </c>
      <c r="D198" s="9">
        <v>239.46348800000001</v>
      </c>
      <c r="E198" s="10"/>
      <c r="F198" s="11">
        <v>45153</v>
      </c>
      <c r="G198" s="11">
        <v>45156</v>
      </c>
      <c r="H198" s="8">
        <v>17</v>
      </c>
      <c r="I198" s="12">
        <f t="shared" si="14"/>
        <v>4070.8792960000001</v>
      </c>
      <c r="J198" s="8">
        <f t="shared" si="17"/>
        <v>43</v>
      </c>
      <c r="K198" s="23">
        <f t="shared" si="18"/>
        <v>10296.929984</v>
      </c>
      <c r="L198" s="14"/>
      <c r="M198" s="14"/>
      <c r="O198" s="2"/>
      <c r="P198" s="2"/>
    </row>
    <row r="199" spans="1:16" s="3" customFormat="1" ht="38.25" x14ac:dyDescent="0.2">
      <c r="A199" s="2"/>
      <c r="B199" s="31" t="s">
        <v>195</v>
      </c>
      <c r="C199" s="32" t="s">
        <v>11</v>
      </c>
      <c r="D199" s="32" t="s">
        <v>5</v>
      </c>
      <c r="E199" s="32" t="s">
        <v>6</v>
      </c>
      <c r="F199" s="32" t="s">
        <v>7</v>
      </c>
      <c r="G199" s="32" t="s">
        <v>8</v>
      </c>
      <c r="H199" s="32" t="s">
        <v>9</v>
      </c>
      <c r="I199" s="32" t="s">
        <v>10</v>
      </c>
      <c r="J199" s="32" t="s">
        <v>11</v>
      </c>
      <c r="K199" s="33" t="s">
        <v>12</v>
      </c>
      <c r="L199" s="2"/>
      <c r="O199" s="2"/>
      <c r="P199" s="2"/>
    </row>
    <row r="200" spans="1:16" s="3" customFormat="1" x14ac:dyDescent="0.2">
      <c r="A200" s="2"/>
      <c r="B200" s="24" t="s">
        <v>196</v>
      </c>
      <c r="C200" s="8">
        <v>20</v>
      </c>
      <c r="D200" s="9">
        <v>147.5</v>
      </c>
      <c r="E200" s="10"/>
      <c r="F200" s="11">
        <v>45194</v>
      </c>
      <c r="G200" s="11">
        <v>45199</v>
      </c>
      <c r="H200" s="8">
        <v>12</v>
      </c>
      <c r="I200" s="12">
        <f t="shared" ref="I200:I215" si="19">(H200*D200)</f>
        <v>1770</v>
      </c>
      <c r="J200" s="8">
        <f>C200+E200-H200</f>
        <v>8</v>
      </c>
      <c r="K200" s="23">
        <f>D200*J200</f>
        <v>1180</v>
      </c>
      <c r="L200" s="2"/>
      <c r="O200" s="2"/>
      <c r="P200" s="2"/>
    </row>
    <row r="201" spans="1:16" x14ac:dyDescent="0.2">
      <c r="B201" s="24" t="s">
        <v>197</v>
      </c>
      <c r="C201" s="8">
        <v>3</v>
      </c>
      <c r="D201" s="9">
        <v>449.66666600000002</v>
      </c>
      <c r="E201" s="10"/>
      <c r="F201" s="11">
        <v>44147</v>
      </c>
      <c r="G201" s="11">
        <v>44159</v>
      </c>
      <c r="H201" s="8"/>
      <c r="I201" s="12">
        <f t="shared" si="19"/>
        <v>0</v>
      </c>
      <c r="J201" s="8">
        <f t="shared" ref="J201:J207" si="20">C201+E201-H201</f>
        <v>3</v>
      </c>
      <c r="K201" s="23">
        <f t="shared" ref="K201:K215" si="21">D201*J201</f>
        <v>1348.999998</v>
      </c>
    </row>
    <row r="202" spans="1:16" x14ac:dyDescent="0.2">
      <c r="B202" s="24" t="s">
        <v>198</v>
      </c>
      <c r="C202" s="8">
        <v>11</v>
      </c>
      <c r="D202" s="9">
        <v>837.8</v>
      </c>
      <c r="E202" s="10"/>
      <c r="F202" s="11">
        <v>41859</v>
      </c>
      <c r="G202" s="11">
        <v>41876</v>
      </c>
      <c r="H202" s="8"/>
      <c r="I202" s="12">
        <f t="shared" si="19"/>
        <v>0</v>
      </c>
      <c r="J202" s="8">
        <f t="shared" si="20"/>
        <v>11</v>
      </c>
      <c r="K202" s="23">
        <f t="shared" si="21"/>
        <v>9215.7999999999993</v>
      </c>
    </row>
    <row r="203" spans="1:16" x14ac:dyDescent="0.2">
      <c r="B203" s="24" t="s">
        <v>199</v>
      </c>
      <c r="C203" s="8">
        <v>12</v>
      </c>
      <c r="D203" s="9">
        <v>89.68</v>
      </c>
      <c r="E203" s="10"/>
      <c r="F203" s="11">
        <v>44456</v>
      </c>
      <c r="G203" s="11">
        <v>44496</v>
      </c>
      <c r="H203" s="8"/>
      <c r="I203" s="12">
        <f t="shared" si="19"/>
        <v>0</v>
      </c>
      <c r="J203" s="8">
        <f t="shared" si="20"/>
        <v>12</v>
      </c>
      <c r="K203" s="23">
        <f t="shared" si="21"/>
        <v>1076.1600000000001</v>
      </c>
    </row>
    <row r="204" spans="1:16" x14ac:dyDescent="0.2">
      <c r="B204" s="24" t="s">
        <v>200</v>
      </c>
      <c r="C204" s="8">
        <v>61</v>
      </c>
      <c r="D204" s="9">
        <v>83.180327000000005</v>
      </c>
      <c r="E204" s="10"/>
      <c r="F204" s="11">
        <v>44456</v>
      </c>
      <c r="G204" s="11">
        <v>44496</v>
      </c>
      <c r="H204" s="8"/>
      <c r="I204" s="12">
        <f t="shared" si="19"/>
        <v>0</v>
      </c>
      <c r="J204" s="8">
        <f t="shared" si="20"/>
        <v>61</v>
      </c>
      <c r="K204" s="23">
        <f t="shared" si="21"/>
        <v>5073.9999470000002</v>
      </c>
    </row>
    <row r="205" spans="1:16" x14ac:dyDescent="0.2">
      <c r="B205" s="24" t="s">
        <v>201</v>
      </c>
      <c r="C205" s="8">
        <v>0</v>
      </c>
      <c r="D205" s="9">
        <v>92.04</v>
      </c>
      <c r="E205" s="10"/>
      <c r="F205" s="11">
        <v>44459</v>
      </c>
      <c r="G205" s="11">
        <v>44460</v>
      </c>
      <c r="H205" s="8"/>
      <c r="I205" s="12">
        <f t="shared" si="19"/>
        <v>0</v>
      </c>
      <c r="J205" s="8">
        <f t="shared" si="20"/>
        <v>0</v>
      </c>
      <c r="K205" s="23">
        <f t="shared" si="21"/>
        <v>0</v>
      </c>
    </row>
    <row r="206" spans="1:16" x14ac:dyDescent="0.2">
      <c r="B206" s="24" t="s">
        <v>202</v>
      </c>
      <c r="C206" s="8">
        <v>16</v>
      </c>
      <c r="D206" s="9">
        <v>155.76</v>
      </c>
      <c r="E206" s="10"/>
      <c r="F206" s="11">
        <v>45153</v>
      </c>
      <c r="G206" s="11">
        <v>45156</v>
      </c>
      <c r="H206" s="8">
        <v>11</v>
      </c>
      <c r="I206" s="12">
        <f t="shared" si="19"/>
        <v>1713.36</v>
      </c>
      <c r="J206" s="8">
        <f t="shared" si="20"/>
        <v>5</v>
      </c>
      <c r="K206" s="23">
        <f t="shared" si="21"/>
        <v>778.8</v>
      </c>
    </row>
    <row r="207" spans="1:16" x14ac:dyDescent="0.2">
      <c r="B207" s="24" t="s">
        <v>203</v>
      </c>
      <c r="C207" s="8">
        <v>2</v>
      </c>
      <c r="D207" s="9">
        <v>157</v>
      </c>
      <c r="E207" s="10"/>
      <c r="F207" s="11">
        <v>44256</v>
      </c>
      <c r="G207" s="11">
        <v>44265</v>
      </c>
      <c r="H207" s="8"/>
      <c r="I207" s="12">
        <f t="shared" si="19"/>
        <v>0</v>
      </c>
      <c r="J207" s="8">
        <f t="shared" si="20"/>
        <v>2</v>
      </c>
      <c r="K207" s="23">
        <f t="shared" si="21"/>
        <v>314</v>
      </c>
    </row>
    <row r="208" spans="1:16" x14ac:dyDescent="0.2">
      <c r="B208" s="24" t="s">
        <v>204</v>
      </c>
      <c r="C208" s="8">
        <v>169</v>
      </c>
      <c r="D208" s="9">
        <v>105.02</v>
      </c>
      <c r="E208" s="10"/>
      <c r="F208" s="11">
        <v>45280</v>
      </c>
      <c r="G208" s="11">
        <v>45284</v>
      </c>
      <c r="H208" s="8">
        <v>100</v>
      </c>
      <c r="I208" s="12">
        <f t="shared" si="19"/>
        <v>10502</v>
      </c>
      <c r="J208" s="8">
        <f>C208+E208-H208</f>
        <v>69</v>
      </c>
      <c r="K208" s="23">
        <f t="shared" si="21"/>
        <v>7246.38</v>
      </c>
    </row>
    <row r="209" spans="1:16" x14ac:dyDescent="0.2">
      <c r="B209" s="24" t="s">
        <v>205</v>
      </c>
      <c r="C209" s="8">
        <v>0</v>
      </c>
      <c r="D209" s="9">
        <v>41.3</v>
      </c>
      <c r="E209" s="10"/>
      <c r="F209" s="11">
        <v>44459</v>
      </c>
      <c r="G209" s="11">
        <v>44460</v>
      </c>
      <c r="H209" s="8"/>
      <c r="I209" s="12">
        <f t="shared" si="19"/>
        <v>0</v>
      </c>
      <c r="J209" s="8">
        <f t="shared" ref="J209:J215" si="22">C209+E209-H209</f>
        <v>0</v>
      </c>
      <c r="K209" s="23">
        <f t="shared" si="21"/>
        <v>0</v>
      </c>
    </row>
    <row r="210" spans="1:16" s="3" customFormat="1" x14ac:dyDescent="0.2">
      <c r="A210" s="2"/>
      <c r="B210" s="24" t="s">
        <v>206</v>
      </c>
      <c r="C210" s="8">
        <v>2174</v>
      </c>
      <c r="D210" s="9">
        <v>12.86</v>
      </c>
      <c r="E210" s="10"/>
      <c r="F210" s="11">
        <v>44743</v>
      </c>
      <c r="G210" s="11">
        <v>44773</v>
      </c>
      <c r="H210" s="8">
        <v>10</v>
      </c>
      <c r="I210" s="12">
        <f t="shared" si="19"/>
        <v>128.6</v>
      </c>
      <c r="J210" s="8">
        <f t="shared" si="22"/>
        <v>2164</v>
      </c>
      <c r="K210" s="23">
        <f t="shared" si="21"/>
        <v>27829.039999999997</v>
      </c>
      <c r="L210" s="2"/>
      <c r="O210" s="2"/>
      <c r="P210" s="2"/>
    </row>
    <row r="211" spans="1:16" s="3" customFormat="1" x14ac:dyDescent="0.2">
      <c r="A211" s="2"/>
      <c r="B211" s="24" t="s">
        <v>207</v>
      </c>
      <c r="C211" s="8">
        <v>0</v>
      </c>
      <c r="D211" s="9">
        <v>95.9</v>
      </c>
      <c r="E211" s="10">
        <v>50</v>
      </c>
      <c r="F211" s="11">
        <v>45363</v>
      </c>
      <c r="G211" s="11">
        <v>45366</v>
      </c>
      <c r="H211" s="8"/>
      <c r="I211" s="12">
        <f t="shared" si="19"/>
        <v>0</v>
      </c>
      <c r="J211" s="8">
        <f>C211+E211-H211</f>
        <v>50</v>
      </c>
      <c r="K211" s="23">
        <f t="shared" si="21"/>
        <v>4795</v>
      </c>
      <c r="L211" s="2"/>
      <c r="O211" s="2"/>
      <c r="P211" s="2"/>
    </row>
    <row r="212" spans="1:16" s="3" customFormat="1" x14ac:dyDescent="0.2">
      <c r="A212" s="2"/>
      <c r="B212" s="24" t="s">
        <v>208</v>
      </c>
      <c r="C212" s="8">
        <v>190</v>
      </c>
      <c r="D212" s="9">
        <v>41.3</v>
      </c>
      <c r="E212" s="10"/>
      <c r="F212" s="11"/>
      <c r="G212" s="11"/>
      <c r="H212" s="8">
        <v>5</v>
      </c>
      <c r="I212" s="12">
        <f t="shared" si="19"/>
        <v>206.5</v>
      </c>
      <c r="J212" s="8">
        <f>C212+E212-H212</f>
        <v>185</v>
      </c>
      <c r="K212" s="23">
        <f t="shared" si="21"/>
        <v>7640.4999999999991</v>
      </c>
      <c r="L212" s="2"/>
      <c r="O212" s="2"/>
      <c r="P212" s="2"/>
    </row>
    <row r="213" spans="1:16" s="3" customFormat="1" x14ac:dyDescent="0.2">
      <c r="A213" s="2"/>
      <c r="B213" s="24" t="s">
        <v>209</v>
      </c>
      <c r="C213" s="8">
        <v>0</v>
      </c>
      <c r="D213" s="9">
        <v>59</v>
      </c>
      <c r="E213" s="10"/>
      <c r="F213" s="11"/>
      <c r="G213" s="11"/>
      <c r="H213" s="8"/>
      <c r="I213" s="12">
        <f t="shared" si="19"/>
        <v>0</v>
      </c>
      <c r="J213" s="8">
        <f>C213+E213-H213</f>
        <v>0</v>
      </c>
      <c r="K213" s="23">
        <f t="shared" si="21"/>
        <v>0</v>
      </c>
      <c r="L213" s="2"/>
      <c r="O213" s="2"/>
      <c r="P213" s="2"/>
    </row>
    <row r="214" spans="1:16" s="3" customFormat="1" x14ac:dyDescent="0.2">
      <c r="A214" s="2"/>
      <c r="B214" s="24" t="s">
        <v>210</v>
      </c>
      <c r="C214" s="8">
        <v>127</v>
      </c>
      <c r="D214" s="9">
        <v>23.6</v>
      </c>
      <c r="E214" s="10"/>
      <c r="F214" s="11"/>
      <c r="G214" s="11"/>
      <c r="H214" s="8"/>
      <c r="I214" s="12">
        <f t="shared" si="19"/>
        <v>0</v>
      </c>
      <c r="J214" s="8">
        <f t="shared" si="22"/>
        <v>127</v>
      </c>
      <c r="K214" s="23">
        <f t="shared" si="21"/>
        <v>2997.2000000000003</v>
      </c>
      <c r="L214" s="2"/>
      <c r="O214" s="2"/>
      <c r="P214" s="2"/>
    </row>
    <row r="215" spans="1:16" s="3" customFormat="1" x14ac:dyDescent="0.2">
      <c r="A215" s="2"/>
      <c r="B215" s="24" t="s">
        <v>211</v>
      </c>
      <c r="C215" s="8">
        <v>0</v>
      </c>
      <c r="D215" s="9">
        <v>449.8</v>
      </c>
      <c r="E215" s="10"/>
      <c r="F215" s="11">
        <v>44743</v>
      </c>
      <c r="G215" s="11">
        <v>44773</v>
      </c>
      <c r="H215" s="8"/>
      <c r="I215" s="12">
        <f t="shared" si="19"/>
        <v>0</v>
      </c>
      <c r="J215" s="8">
        <f t="shared" si="22"/>
        <v>0</v>
      </c>
      <c r="K215" s="23">
        <f t="shared" si="21"/>
        <v>0</v>
      </c>
      <c r="L215" s="14"/>
      <c r="O215" s="2"/>
      <c r="P215" s="2"/>
    </row>
    <row r="216" spans="1:16" s="3" customFormat="1" ht="38.25" x14ac:dyDescent="0.2">
      <c r="A216" s="2"/>
      <c r="B216" s="31" t="s">
        <v>212</v>
      </c>
      <c r="C216" s="32" t="s">
        <v>11</v>
      </c>
      <c r="D216" s="32" t="s">
        <v>5</v>
      </c>
      <c r="E216" s="32" t="s">
        <v>6</v>
      </c>
      <c r="F216" s="32" t="s">
        <v>7</v>
      </c>
      <c r="G216" s="32" t="s">
        <v>8</v>
      </c>
      <c r="H216" s="32" t="s">
        <v>9</v>
      </c>
      <c r="I216" s="32" t="s">
        <v>10</v>
      </c>
      <c r="J216" s="32" t="s">
        <v>11</v>
      </c>
      <c r="K216" s="33" t="s">
        <v>12</v>
      </c>
      <c r="L216" s="2"/>
      <c r="O216" s="2"/>
      <c r="P216" s="2"/>
    </row>
    <row r="217" spans="1:16" x14ac:dyDescent="0.2">
      <c r="B217" s="24" t="s">
        <v>213</v>
      </c>
      <c r="C217" s="8">
        <v>450</v>
      </c>
      <c r="D217" s="9">
        <v>171.38</v>
      </c>
      <c r="E217" s="8"/>
      <c r="F217" s="11">
        <v>45280</v>
      </c>
      <c r="G217" s="11">
        <v>45285</v>
      </c>
      <c r="H217" s="8">
        <v>139</v>
      </c>
      <c r="I217" s="12">
        <f t="shared" ref="I217:I258" si="23">(H217*D217)</f>
        <v>23821.82</v>
      </c>
      <c r="J217" s="8">
        <f t="shared" ref="J217:J258" si="24">C217+E217-H217</f>
        <v>311</v>
      </c>
      <c r="K217" s="23">
        <f t="shared" ref="K217:K258" si="25">D217*J217</f>
        <v>53299.18</v>
      </c>
    </row>
    <row r="218" spans="1:16" x14ac:dyDescent="0.2">
      <c r="B218" s="24" t="s">
        <v>214</v>
      </c>
      <c r="C218" s="8">
        <v>0</v>
      </c>
      <c r="D218" s="9">
        <v>348.1</v>
      </c>
      <c r="E218" s="8"/>
      <c r="F218" s="11">
        <v>44925</v>
      </c>
      <c r="G218" s="11">
        <v>44926</v>
      </c>
      <c r="H218" s="8"/>
      <c r="I218" s="12">
        <f t="shared" si="23"/>
        <v>0</v>
      </c>
      <c r="J218" s="8">
        <f t="shared" si="24"/>
        <v>0</v>
      </c>
      <c r="K218" s="23">
        <f t="shared" si="25"/>
        <v>0</v>
      </c>
    </row>
    <row r="219" spans="1:16" x14ac:dyDescent="0.2">
      <c r="B219" s="24" t="s">
        <v>215</v>
      </c>
      <c r="C219" s="8">
        <v>117</v>
      </c>
      <c r="D219" s="9">
        <v>354.96</v>
      </c>
      <c r="E219" s="8">
        <v>600</v>
      </c>
      <c r="F219" s="11">
        <v>45363</v>
      </c>
      <c r="G219" s="11">
        <v>45366</v>
      </c>
      <c r="H219" s="8">
        <v>342</v>
      </c>
      <c r="I219" s="12">
        <f t="shared" si="23"/>
        <v>121396.31999999999</v>
      </c>
      <c r="J219" s="8">
        <f t="shared" si="24"/>
        <v>375</v>
      </c>
      <c r="K219" s="23">
        <f t="shared" si="25"/>
        <v>133110</v>
      </c>
    </row>
    <row r="220" spans="1:16" x14ac:dyDescent="0.2">
      <c r="B220" s="24" t="s">
        <v>216</v>
      </c>
      <c r="C220" s="8">
        <v>0</v>
      </c>
      <c r="D220" s="9">
        <v>498</v>
      </c>
      <c r="E220" s="8"/>
      <c r="F220" s="11">
        <v>44489</v>
      </c>
      <c r="G220" s="11">
        <v>44131</v>
      </c>
      <c r="H220" s="8"/>
      <c r="I220" s="12">
        <f t="shared" si="23"/>
        <v>0</v>
      </c>
      <c r="J220" s="8">
        <f t="shared" si="24"/>
        <v>0</v>
      </c>
      <c r="K220" s="23">
        <f t="shared" si="25"/>
        <v>0</v>
      </c>
    </row>
    <row r="221" spans="1:16" x14ac:dyDescent="0.2">
      <c r="B221" s="24" t="s">
        <v>217</v>
      </c>
      <c r="C221" s="8">
        <v>20</v>
      </c>
      <c r="D221" s="9">
        <v>226.56</v>
      </c>
      <c r="E221" s="8"/>
      <c r="F221" s="11">
        <v>44925</v>
      </c>
      <c r="G221" s="11">
        <v>44926</v>
      </c>
      <c r="H221" s="8"/>
      <c r="I221" s="12">
        <f t="shared" si="23"/>
        <v>0</v>
      </c>
      <c r="J221" s="8">
        <f t="shared" si="24"/>
        <v>20</v>
      </c>
      <c r="K221" s="23">
        <f t="shared" si="25"/>
        <v>4531.2</v>
      </c>
    </row>
    <row r="222" spans="1:16" s="3" customFormat="1" x14ac:dyDescent="0.2">
      <c r="A222" s="2"/>
      <c r="B222" s="24" t="s">
        <v>218</v>
      </c>
      <c r="C222" s="8">
        <v>8</v>
      </c>
      <c r="D222" s="9">
        <v>241.9</v>
      </c>
      <c r="E222" s="8"/>
      <c r="F222" s="11">
        <v>45288</v>
      </c>
      <c r="G222" s="11">
        <v>45289</v>
      </c>
      <c r="H222" s="8">
        <v>1</v>
      </c>
      <c r="I222" s="12">
        <f t="shared" si="23"/>
        <v>241.9</v>
      </c>
      <c r="J222" s="8">
        <f t="shared" si="24"/>
        <v>7</v>
      </c>
      <c r="K222" s="23">
        <f t="shared" si="25"/>
        <v>1693.3</v>
      </c>
      <c r="L222" s="2"/>
      <c r="O222" s="2"/>
      <c r="P222" s="2"/>
    </row>
    <row r="223" spans="1:16" s="3" customFormat="1" x14ac:dyDescent="0.2">
      <c r="A223" s="2"/>
      <c r="B223" s="24" t="s">
        <v>219</v>
      </c>
      <c r="C223" s="8">
        <v>0</v>
      </c>
      <c r="D223" s="9">
        <v>407.1</v>
      </c>
      <c r="E223" s="8"/>
      <c r="F223" s="11">
        <v>45280</v>
      </c>
      <c r="G223" s="11">
        <v>45285</v>
      </c>
      <c r="H223" s="8"/>
      <c r="I223" s="12">
        <f t="shared" si="23"/>
        <v>0</v>
      </c>
      <c r="J223" s="8">
        <f t="shared" si="24"/>
        <v>0</v>
      </c>
      <c r="K223" s="23">
        <f t="shared" si="25"/>
        <v>0</v>
      </c>
      <c r="L223" s="2"/>
      <c r="O223" s="2"/>
      <c r="P223" s="2"/>
    </row>
    <row r="224" spans="1:16" s="3" customFormat="1" x14ac:dyDescent="0.2">
      <c r="A224" s="2"/>
      <c r="B224" s="24" t="s">
        <v>220</v>
      </c>
      <c r="C224" s="8">
        <v>65</v>
      </c>
      <c r="D224" s="9">
        <v>344.06762500000002</v>
      </c>
      <c r="E224" s="8">
        <v>75</v>
      </c>
      <c r="F224" s="11">
        <v>45363</v>
      </c>
      <c r="G224" s="11">
        <v>45366</v>
      </c>
      <c r="H224" s="8">
        <v>1</v>
      </c>
      <c r="I224" s="12">
        <f t="shared" si="23"/>
        <v>344.06762500000002</v>
      </c>
      <c r="J224" s="8">
        <f>C224+E224-H224</f>
        <v>139</v>
      </c>
      <c r="K224" s="23">
        <f t="shared" si="25"/>
        <v>47825.399875000003</v>
      </c>
      <c r="L224" s="2"/>
      <c r="O224" s="2"/>
      <c r="P224" s="2"/>
    </row>
    <row r="225" spans="1:16" s="3" customFormat="1" x14ac:dyDescent="0.2">
      <c r="A225" s="2"/>
      <c r="B225" s="24" t="s">
        <v>221</v>
      </c>
      <c r="C225" s="8">
        <v>1</v>
      </c>
      <c r="D225" s="9">
        <v>88.905446999999995</v>
      </c>
      <c r="E225" s="8">
        <v>2400</v>
      </c>
      <c r="F225" s="11">
        <v>45363</v>
      </c>
      <c r="G225" s="11">
        <v>45366</v>
      </c>
      <c r="H225" s="8"/>
      <c r="I225" s="12">
        <f t="shared" si="23"/>
        <v>0</v>
      </c>
      <c r="J225" s="8">
        <f t="shared" si="24"/>
        <v>2401</v>
      </c>
      <c r="K225" s="23">
        <f t="shared" si="25"/>
        <v>213461.97824699999</v>
      </c>
      <c r="L225" s="2"/>
      <c r="O225" s="2"/>
      <c r="P225" s="2"/>
    </row>
    <row r="226" spans="1:16" s="3" customFormat="1" x14ac:dyDescent="0.2">
      <c r="A226" s="2"/>
      <c r="B226" s="24" t="s">
        <v>222</v>
      </c>
      <c r="C226" s="8">
        <v>1</v>
      </c>
      <c r="D226" s="9">
        <v>810</v>
      </c>
      <c r="E226" s="8"/>
      <c r="F226" s="11">
        <v>45288</v>
      </c>
      <c r="G226" s="11">
        <v>45289</v>
      </c>
      <c r="H226" s="8"/>
      <c r="I226" s="12">
        <f t="shared" si="23"/>
        <v>0</v>
      </c>
      <c r="J226" s="8">
        <f t="shared" si="24"/>
        <v>1</v>
      </c>
      <c r="K226" s="23">
        <f t="shared" si="25"/>
        <v>810</v>
      </c>
      <c r="L226" s="2"/>
      <c r="O226" s="2"/>
      <c r="P226" s="2"/>
    </row>
    <row r="227" spans="1:16" s="3" customFormat="1" x14ac:dyDescent="0.2">
      <c r="A227" s="2"/>
      <c r="B227" s="24" t="s">
        <v>223</v>
      </c>
      <c r="C227" s="8">
        <v>7</v>
      </c>
      <c r="D227" s="9">
        <v>371.7</v>
      </c>
      <c r="E227" s="8"/>
      <c r="F227" s="11">
        <v>45288</v>
      </c>
      <c r="G227" s="11">
        <v>45289</v>
      </c>
      <c r="H227" s="8">
        <v>7</v>
      </c>
      <c r="I227" s="12">
        <f t="shared" si="23"/>
        <v>2601.9</v>
      </c>
      <c r="J227" s="8">
        <f t="shared" si="24"/>
        <v>0</v>
      </c>
      <c r="K227" s="23">
        <f t="shared" si="25"/>
        <v>0</v>
      </c>
      <c r="L227" s="2"/>
      <c r="O227" s="2"/>
      <c r="P227" s="2"/>
    </row>
    <row r="228" spans="1:16" s="3" customFormat="1" x14ac:dyDescent="0.2">
      <c r="A228" s="2"/>
      <c r="B228" s="24" t="s">
        <v>224</v>
      </c>
      <c r="C228" s="8">
        <v>40</v>
      </c>
      <c r="D228" s="9">
        <v>64.900000000000006</v>
      </c>
      <c r="E228" s="8"/>
      <c r="F228" s="11">
        <v>45288</v>
      </c>
      <c r="G228" s="11">
        <v>45289</v>
      </c>
      <c r="H228" s="8">
        <v>31</v>
      </c>
      <c r="I228" s="12">
        <f t="shared" si="23"/>
        <v>2011.9</v>
      </c>
      <c r="J228" s="8">
        <f t="shared" si="24"/>
        <v>9</v>
      </c>
      <c r="K228" s="23">
        <f t="shared" si="25"/>
        <v>584.1</v>
      </c>
      <c r="L228" s="2"/>
      <c r="O228" s="2"/>
      <c r="P228" s="2"/>
    </row>
    <row r="229" spans="1:16" s="3" customFormat="1" x14ac:dyDescent="0.2">
      <c r="A229" s="2"/>
      <c r="B229" s="24" t="s">
        <v>225</v>
      </c>
      <c r="C229" s="8">
        <v>1</v>
      </c>
      <c r="D229" s="9">
        <v>135.69999999999999</v>
      </c>
      <c r="E229" s="8"/>
      <c r="F229" s="11">
        <v>45288</v>
      </c>
      <c r="G229" s="11">
        <v>45289</v>
      </c>
      <c r="H229" s="8"/>
      <c r="I229" s="12">
        <f t="shared" si="23"/>
        <v>0</v>
      </c>
      <c r="J229" s="8">
        <f t="shared" si="24"/>
        <v>1</v>
      </c>
      <c r="K229" s="23">
        <f t="shared" si="25"/>
        <v>135.69999999999999</v>
      </c>
      <c r="L229" s="2"/>
      <c r="O229" s="2"/>
      <c r="P229" s="2"/>
    </row>
    <row r="230" spans="1:16" s="3" customFormat="1" x14ac:dyDescent="0.2">
      <c r="A230" s="2"/>
      <c r="B230" s="24" t="s">
        <v>226</v>
      </c>
      <c r="C230" s="8">
        <v>7</v>
      </c>
      <c r="D230" s="9">
        <v>175.82</v>
      </c>
      <c r="E230" s="8"/>
      <c r="F230" s="11">
        <v>44925</v>
      </c>
      <c r="G230" s="11">
        <v>44926</v>
      </c>
      <c r="H230" s="8"/>
      <c r="I230" s="12">
        <f t="shared" si="23"/>
        <v>0</v>
      </c>
      <c r="J230" s="8">
        <f t="shared" si="24"/>
        <v>7</v>
      </c>
      <c r="K230" s="23">
        <f t="shared" si="25"/>
        <v>1230.74</v>
      </c>
      <c r="L230" s="2"/>
      <c r="O230" s="2"/>
      <c r="P230" s="2"/>
    </row>
    <row r="231" spans="1:16" s="3" customFormat="1" x14ac:dyDescent="0.2">
      <c r="A231" s="2"/>
      <c r="B231" s="24" t="s">
        <v>227</v>
      </c>
      <c r="C231" s="8">
        <v>851</v>
      </c>
      <c r="D231" s="9">
        <v>146.05405200000001</v>
      </c>
      <c r="E231" s="8"/>
      <c r="F231" s="11">
        <v>45288</v>
      </c>
      <c r="G231" s="11">
        <v>45289</v>
      </c>
      <c r="H231" s="8">
        <v>86</v>
      </c>
      <c r="I231" s="12">
        <f t="shared" si="23"/>
        <v>12560.648472000001</v>
      </c>
      <c r="J231" s="8">
        <f t="shared" si="24"/>
        <v>765</v>
      </c>
      <c r="K231" s="23">
        <f t="shared" si="25"/>
        <v>111731.34978</v>
      </c>
      <c r="L231" s="2"/>
      <c r="O231" s="2"/>
      <c r="P231" s="2"/>
    </row>
    <row r="232" spans="1:16" s="3" customFormat="1" x14ac:dyDescent="0.2">
      <c r="A232" s="2"/>
      <c r="B232" s="24" t="s">
        <v>228</v>
      </c>
      <c r="C232" s="8">
        <v>12</v>
      </c>
      <c r="D232" s="9">
        <v>1528.1</v>
      </c>
      <c r="E232" s="8"/>
      <c r="F232" s="11">
        <v>45288</v>
      </c>
      <c r="G232" s="11">
        <v>45289</v>
      </c>
      <c r="H232" s="8"/>
      <c r="I232" s="12">
        <f t="shared" si="23"/>
        <v>0</v>
      </c>
      <c r="J232" s="8">
        <f t="shared" si="24"/>
        <v>12</v>
      </c>
      <c r="K232" s="23">
        <f t="shared" si="25"/>
        <v>18337.199999999997</v>
      </c>
      <c r="L232" s="2"/>
      <c r="O232" s="2"/>
      <c r="P232" s="2"/>
    </row>
    <row r="233" spans="1:16" s="3" customFormat="1" x14ac:dyDescent="0.2">
      <c r="A233" s="2"/>
      <c r="B233" s="24" t="s">
        <v>229</v>
      </c>
      <c r="C233" s="8">
        <v>11</v>
      </c>
      <c r="D233" s="9">
        <v>1298</v>
      </c>
      <c r="E233" s="8"/>
      <c r="F233" s="11">
        <v>45288</v>
      </c>
      <c r="G233" s="11">
        <v>45289</v>
      </c>
      <c r="H233" s="8"/>
      <c r="I233" s="12">
        <f t="shared" si="23"/>
        <v>0</v>
      </c>
      <c r="J233" s="8">
        <f t="shared" si="24"/>
        <v>11</v>
      </c>
      <c r="K233" s="23">
        <f t="shared" si="25"/>
        <v>14278</v>
      </c>
      <c r="L233" s="2"/>
      <c r="O233" s="2"/>
      <c r="P233" s="2"/>
    </row>
    <row r="234" spans="1:16" s="3" customFormat="1" x14ac:dyDescent="0.2">
      <c r="A234" s="2"/>
      <c r="B234" s="24" t="s">
        <v>230</v>
      </c>
      <c r="C234" s="8">
        <v>0</v>
      </c>
      <c r="D234" s="9">
        <v>195</v>
      </c>
      <c r="E234" s="8"/>
      <c r="F234" s="11">
        <v>44925</v>
      </c>
      <c r="G234" s="11">
        <v>44926</v>
      </c>
      <c r="H234" s="8"/>
      <c r="I234" s="12">
        <f t="shared" si="23"/>
        <v>0</v>
      </c>
      <c r="J234" s="8">
        <f t="shared" si="24"/>
        <v>0</v>
      </c>
      <c r="K234" s="23">
        <f t="shared" si="25"/>
        <v>0</v>
      </c>
      <c r="L234" s="2"/>
      <c r="O234" s="2"/>
      <c r="P234" s="2"/>
    </row>
    <row r="235" spans="1:16" s="3" customFormat="1" x14ac:dyDescent="0.2">
      <c r="A235" s="2"/>
      <c r="B235" s="24" t="s">
        <v>231</v>
      </c>
      <c r="C235" s="8">
        <v>5</v>
      </c>
      <c r="D235" s="9">
        <v>295</v>
      </c>
      <c r="E235" s="8"/>
      <c r="F235" s="11">
        <v>45107</v>
      </c>
      <c r="G235" s="11">
        <v>45107</v>
      </c>
      <c r="H235" s="8"/>
      <c r="I235" s="12"/>
      <c r="J235" s="8">
        <f t="shared" si="24"/>
        <v>5</v>
      </c>
      <c r="K235" s="23">
        <f t="shared" si="25"/>
        <v>1475</v>
      </c>
      <c r="L235" s="2"/>
      <c r="O235" s="2"/>
      <c r="P235" s="2"/>
    </row>
    <row r="236" spans="1:16" s="3" customFormat="1" x14ac:dyDescent="0.2">
      <c r="A236" s="2"/>
      <c r="B236" s="24" t="s">
        <v>232</v>
      </c>
      <c r="C236" s="8">
        <v>0</v>
      </c>
      <c r="D236" s="9">
        <v>247.8</v>
      </c>
      <c r="E236" s="8"/>
      <c r="F236" s="11">
        <v>44489</v>
      </c>
      <c r="G236" s="11">
        <v>44496</v>
      </c>
      <c r="H236" s="8"/>
      <c r="I236" s="12">
        <f t="shared" si="23"/>
        <v>0</v>
      </c>
      <c r="J236" s="8">
        <f t="shared" si="24"/>
        <v>0</v>
      </c>
      <c r="K236" s="23">
        <f t="shared" si="25"/>
        <v>0</v>
      </c>
      <c r="L236" s="2"/>
      <c r="O236" s="2"/>
      <c r="P236" s="2"/>
    </row>
    <row r="237" spans="1:16" s="3" customFormat="1" x14ac:dyDescent="0.2">
      <c r="A237" s="2"/>
      <c r="B237" s="24" t="s">
        <v>233</v>
      </c>
      <c r="C237" s="8">
        <v>12</v>
      </c>
      <c r="D237" s="9">
        <v>38.94</v>
      </c>
      <c r="E237" s="8"/>
      <c r="F237" s="11">
        <v>45288</v>
      </c>
      <c r="G237" s="11">
        <v>45289</v>
      </c>
      <c r="H237" s="8"/>
      <c r="I237" s="12">
        <f t="shared" si="23"/>
        <v>0</v>
      </c>
      <c r="J237" s="8">
        <f t="shared" si="24"/>
        <v>12</v>
      </c>
      <c r="K237" s="23">
        <f t="shared" si="25"/>
        <v>467.28</v>
      </c>
      <c r="L237" s="2"/>
      <c r="O237" s="2"/>
      <c r="P237" s="2"/>
    </row>
    <row r="238" spans="1:16" s="3" customFormat="1" x14ac:dyDescent="0.2">
      <c r="A238" s="2"/>
      <c r="B238" s="24" t="s">
        <v>234</v>
      </c>
      <c r="C238" s="8">
        <v>34</v>
      </c>
      <c r="D238" s="9">
        <v>227.74</v>
      </c>
      <c r="E238" s="8"/>
      <c r="F238" s="11">
        <v>45288</v>
      </c>
      <c r="G238" s="11">
        <v>45289</v>
      </c>
      <c r="H238" s="8"/>
      <c r="I238" s="12">
        <f t="shared" si="23"/>
        <v>0</v>
      </c>
      <c r="J238" s="8">
        <f t="shared" si="24"/>
        <v>34</v>
      </c>
      <c r="K238" s="23">
        <f t="shared" si="25"/>
        <v>7743.16</v>
      </c>
      <c r="L238" s="2"/>
      <c r="O238" s="2"/>
      <c r="P238" s="2"/>
    </row>
    <row r="239" spans="1:16" s="3" customFormat="1" x14ac:dyDescent="0.2">
      <c r="A239" s="2"/>
      <c r="B239" s="24" t="s">
        <v>235</v>
      </c>
      <c r="C239" s="8">
        <v>0</v>
      </c>
      <c r="D239" s="9">
        <v>247.8</v>
      </c>
      <c r="E239" s="8"/>
      <c r="F239" s="11">
        <v>44489</v>
      </c>
      <c r="G239" s="11">
        <v>44496</v>
      </c>
      <c r="H239" s="8"/>
      <c r="I239" s="12">
        <f t="shared" si="23"/>
        <v>0</v>
      </c>
      <c r="J239" s="8">
        <f t="shared" si="24"/>
        <v>0</v>
      </c>
      <c r="K239" s="23">
        <f t="shared" si="25"/>
        <v>0</v>
      </c>
      <c r="L239" s="2"/>
      <c r="O239" s="2"/>
      <c r="P239" s="2"/>
    </row>
    <row r="240" spans="1:16" s="3" customFormat="1" x14ac:dyDescent="0.2">
      <c r="A240" s="2"/>
      <c r="B240" s="24" t="s">
        <v>236</v>
      </c>
      <c r="C240" s="8">
        <v>12</v>
      </c>
      <c r="D240" s="9">
        <v>772.9</v>
      </c>
      <c r="E240" s="8"/>
      <c r="F240" s="11">
        <v>45288</v>
      </c>
      <c r="G240" s="11">
        <v>45289</v>
      </c>
      <c r="H240" s="8"/>
      <c r="I240" s="12">
        <f t="shared" si="23"/>
        <v>0</v>
      </c>
      <c r="J240" s="8">
        <f t="shared" si="24"/>
        <v>12</v>
      </c>
      <c r="K240" s="23">
        <f t="shared" si="25"/>
        <v>9274.7999999999993</v>
      </c>
      <c r="L240" s="2"/>
      <c r="O240" s="2"/>
      <c r="P240" s="2"/>
    </row>
    <row r="241" spans="1:16" s="3" customFormat="1" x14ac:dyDescent="0.2">
      <c r="A241" s="2"/>
      <c r="B241" s="24" t="s">
        <v>237</v>
      </c>
      <c r="C241" s="8">
        <v>0</v>
      </c>
      <c r="D241" s="9">
        <v>247.8</v>
      </c>
      <c r="E241" s="8"/>
      <c r="F241" s="11">
        <v>44489</v>
      </c>
      <c r="G241" s="11">
        <v>44496</v>
      </c>
      <c r="H241" s="8"/>
      <c r="I241" s="12">
        <f t="shared" si="23"/>
        <v>0</v>
      </c>
      <c r="J241" s="8">
        <f t="shared" si="24"/>
        <v>0</v>
      </c>
      <c r="K241" s="23">
        <f t="shared" si="25"/>
        <v>0</v>
      </c>
      <c r="L241" s="2"/>
      <c r="O241" s="2"/>
      <c r="P241" s="2"/>
    </row>
    <row r="242" spans="1:16" s="3" customFormat="1" x14ac:dyDescent="0.2">
      <c r="A242" s="2"/>
      <c r="B242" s="24" t="s">
        <v>238</v>
      </c>
      <c r="C242" s="8">
        <v>9</v>
      </c>
      <c r="D242" s="9">
        <v>1528.1</v>
      </c>
      <c r="E242" s="8"/>
      <c r="F242" s="11">
        <v>45288</v>
      </c>
      <c r="G242" s="11">
        <v>45289</v>
      </c>
      <c r="H242" s="8"/>
      <c r="I242" s="12">
        <f t="shared" si="23"/>
        <v>0</v>
      </c>
      <c r="J242" s="8">
        <f t="shared" si="24"/>
        <v>9</v>
      </c>
      <c r="K242" s="23">
        <f t="shared" si="25"/>
        <v>13752.9</v>
      </c>
      <c r="L242" s="2"/>
      <c r="O242" s="2"/>
      <c r="P242" s="2"/>
    </row>
    <row r="243" spans="1:16" s="3" customFormat="1" x14ac:dyDescent="0.2">
      <c r="A243" s="2"/>
      <c r="B243" s="24" t="s">
        <v>239</v>
      </c>
      <c r="C243" s="8">
        <v>0</v>
      </c>
      <c r="D243" s="9">
        <v>705.64</v>
      </c>
      <c r="E243" s="8"/>
      <c r="F243" s="11">
        <v>44489</v>
      </c>
      <c r="G243" s="11">
        <v>44496</v>
      </c>
      <c r="H243" s="8"/>
      <c r="I243" s="12">
        <f t="shared" si="23"/>
        <v>0</v>
      </c>
      <c r="J243" s="8">
        <f t="shared" si="24"/>
        <v>0</v>
      </c>
      <c r="K243" s="23">
        <f t="shared" si="25"/>
        <v>0</v>
      </c>
      <c r="L243" s="2"/>
      <c r="O243" s="2"/>
      <c r="P243" s="2"/>
    </row>
    <row r="244" spans="1:16" s="3" customFormat="1" x14ac:dyDescent="0.2">
      <c r="A244" s="2"/>
      <c r="B244" s="35" t="s">
        <v>240</v>
      </c>
      <c r="C244" s="36">
        <v>29</v>
      </c>
      <c r="D244" s="37">
        <v>631.29999999999995</v>
      </c>
      <c r="E244" s="36"/>
      <c r="F244" s="38">
        <v>45107</v>
      </c>
      <c r="G244" s="38">
        <v>45107</v>
      </c>
      <c r="H244" s="36">
        <v>20</v>
      </c>
      <c r="I244" s="39">
        <f t="shared" si="23"/>
        <v>12626</v>
      </c>
      <c r="J244" s="8">
        <f t="shared" si="24"/>
        <v>9</v>
      </c>
      <c r="K244" s="23">
        <f t="shared" si="25"/>
        <v>5681.7</v>
      </c>
      <c r="L244" s="2"/>
      <c r="O244" s="2"/>
      <c r="P244" s="2"/>
    </row>
    <row r="245" spans="1:16" s="3" customFormat="1" x14ac:dyDescent="0.2">
      <c r="A245" s="2"/>
      <c r="B245" s="35" t="s">
        <v>241</v>
      </c>
      <c r="C245" s="36">
        <v>24</v>
      </c>
      <c r="D245" s="37">
        <v>49.56</v>
      </c>
      <c r="E245" s="36"/>
      <c r="F245" s="38">
        <v>45288</v>
      </c>
      <c r="G245" s="38">
        <v>45289</v>
      </c>
      <c r="H245" s="36">
        <v>24</v>
      </c>
      <c r="I245" s="39">
        <f t="shared" si="23"/>
        <v>1189.44</v>
      </c>
      <c r="J245" s="8">
        <f t="shared" si="24"/>
        <v>0</v>
      </c>
      <c r="K245" s="23">
        <f t="shared" si="25"/>
        <v>0</v>
      </c>
      <c r="L245" s="2"/>
      <c r="O245" s="2"/>
      <c r="P245" s="2"/>
    </row>
    <row r="246" spans="1:16" s="3" customFormat="1" x14ac:dyDescent="0.2">
      <c r="A246" s="2"/>
      <c r="B246" s="35" t="s">
        <v>242</v>
      </c>
      <c r="C246" s="36">
        <v>45</v>
      </c>
      <c r="D246" s="37">
        <v>33.450000000000003</v>
      </c>
      <c r="E246" s="36"/>
      <c r="F246" s="38">
        <v>45288</v>
      </c>
      <c r="G246" s="38">
        <v>45289</v>
      </c>
      <c r="H246" s="36"/>
      <c r="I246" s="39">
        <f t="shared" si="23"/>
        <v>0</v>
      </c>
      <c r="J246" s="8">
        <f t="shared" si="24"/>
        <v>45</v>
      </c>
      <c r="K246" s="23">
        <f t="shared" si="25"/>
        <v>1505.2500000000002</v>
      </c>
      <c r="L246" s="2"/>
      <c r="O246" s="2"/>
      <c r="P246" s="2"/>
    </row>
    <row r="247" spans="1:16" s="3" customFormat="1" x14ac:dyDescent="0.2">
      <c r="A247" s="2"/>
      <c r="B247" s="35" t="s">
        <v>243</v>
      </c>
      <c r="C247" s="36">
        <v>8</v>
      </c>
      <c r="D247" s="37">
        <v>38.24</v>
      </c>
      <c r="E247" s="36"/>
      <c r="F247" s="38">
        <v>45107</v>
      </c>
      <c r="G247" s="38">
        <v>45107</v>
      </c>
      <c r="H247" s="36"/>
      <c r="I247" s="39">
        <f t="shared" si="23"/>
        <v>0</v>
      </c>
      <c r="J247" s="8">
        <f t="shared" si="24"/>
        <v>8</v>
      </c>
      <c r="K247" s="23">
        <f t="shared" si="25"/>
        <v>305.92</v>
      </c>
      <c r="L247" s="2"/>
      <c r="O247" s="2"/>
      <c r="P247" s="2"/>
    </row>
    <row r="248" spans="1:16" s="3" customFormat="1" x14ac:dyDescent="0.2">
      <c r="A248" s="2"/>
      <c r="B248" s="35" t="s">
        <v>244</v>
      </c>
      <c r="C248" s="36">
        <v>0</v>
      </c>
      <c r="D248" s="37">
        <v>8289</v>
      </c>
      <c r="E248" s="36"/>
      <c r="F248" s="38">
        <v>45288</v>
      </c>
      <c r="G248" s="38">
        <v>45289</v>
      </c>
      <c r="H248" s="36"/>
      <c r="I248" s="39">
        <f t="shared" si="23"/>
        <v>0</v>
      </c>
      <c r="J248" s="8">
        <f t="shared" si="24"/>
        <v>0</v>
      </c>
      <c r="K248" s="23">
        <f t="shared" si="25"/>
        <v>0</v>
      </c>
      <c r="L248" s="2"/>
      <c r="O248" s="2"/>
      <c r="P248" s="2"/>
    </row>
    <row r="249" spans="1:16" s="3" customFormat="1" x14ac:dyDescent="0.2">
      <c r="A249" s="2"/>
      <c r="B249" s="35" t="s">
        <v>245</v>
      </c>
      <c r="C249" s="36">
        <v>0</v>
      </c>
      <c r="D249" s="37">
        <v>2920.5</v>
      </c>
      <c r="E249" s="36"/>
      <c r="F249" s="38">
        <v>45107</v>
      </c>
      <c r="G249" s="38">
        <v>45107</v>
      </c>
      <c r="H249" s="36"/>
      <c r="I249" s="39">
        <f t="shared" si="23"/>
        <v>0</v>
      </c>
      <c r="J249" s="8">
        <f t="shared" si="24"/>
        <v>0</v>
      </c>
      <c r="K249" s="23">
        <f t="shared" si="25"/>
        <v>0</v>
      </c>
      <c r="L249" s="2"/>
      <c r="O249" s="2"/>
      <c r="P249" s="2"/>
    </row>
    <row r="250" spans="1:16" s="3" customFormat="1" x14ac:dyDescent="0.2">
      <c r="A250" s="2"/>
      <c r="B250" s="35" t="s">
        <v>246</v>
      </c>
      <c r="C250" s="36">
        <v>0</v>
      </c>
      <c r="D250" s="37">
        <v>64.909353999999993</v>
      </c>
      <c r="E250" s="36"/>
      <c r="F250" s="38">
        <v>45288</v>
      </c>
      <c r="G250" s="38">
        <v>45289</v>
      </c>
      <c r="H250" s="36"/>
      <c r="I250" s="39">
        <f t="shared" si="23"/>
        <v>0</v>
      </c>
      <c r="J250" s="8">
        <f t="shared" si="24"/>
        <v>0</v>
      </c>
      <c r="K250" s="23">
        <f t="shared" si="25"/>
        <v>0</v>
      </c>
      <c r="L250" s="2"/>
      <c r="O250" s="2"/>
      <c r="P250" s="2"/>
    </row>
    <row r="251" spans="1:16" s="3" customFormat="1" x14ac:dyDescent="0.2">
      <c r="A251" s="2"/>
      <c r="B251" s="35" t="s">
        <v>247</v>
      </c>
      <c r="C251" s="36">
        <v>0</v>
      </c>
      <c r="D251" s="37">
        <v>106.2</v>
      </c>
      <c r="E251" s="36"/>
      <c r="F251" s="38">
        <v>45153</v>
      </c>
      <c r="G251" s="38">
        <v>45156</v>
      </c>
      <c r="H251" s="36"/>
      <c r="I251" s="39">
        <f t="shared" si="23"/>
        <v>0</v>
      </c>
      <c r="J251" s="8">
        <f t="shared" si="24"/>
        <v>0</v>
      </c>
      <c r="K251" s="23">
        <f t="shared" si="25"/>
        <v>0</v>
      </c>
      <c r="L251" s="2"/>
      <c r="O251" s="2"/>
      <c r="P251" s="2"/>
    </row>
    <row r="252" spans="1:16" s="3" customFormat="1" x14ac:dyDescent="0.2">
      <c r="A252" s="2"/>
      <c r="B252" s="35" t="s">
        <v>248</v>
      </c>
      <c r="C252" s="36">
        <v>14</v>
      </c>
      <c r="D252" s="37">
        <v>193.014285</v>
      </c>
      <c r="E252" s="36"/>
      <c r="F252" s="38">
        <v>45288</v>
      </c>
      <c r="G252" s="38">
        <v>45289</v>
      </c>
      <c r="H252" s="36"/>
      <c r="I252" s="39">
        <f t="shared" si="23"/>
        <v>0</v>
      </c>
      <c r="J252" s="36">
        <f t="shared" si="24"/>
        <v>14</v>
      </c>
      <c r="K252" s="40">
        <f t="shared" si="25"/>
        <v>2702.1999900000001</v>
      </c>
      <c r="L252" s="2"/>
      <c r="O252" s="2"/>
      <c r="P252" s="2"/>
    </row>
    <row r="253" spans="1:16" s="3" customFormat="1" x14ac:dyDescent="0.2">
      <c r="A253" s="2"/>
      <c r="B253" s="35" t="s">
        <v>249</v>
      </c>
      <c r="C253" s="36">
        <v>2</v>
      </c>
      <c r="D253" s="37">
        <v>4375</v>
      </c>
      <c r="E253" s="36"/>
      <c r="F253" s="38">
        <v>45288</v>
      </c>
      <c r="G253" s="38">
        <v>45289</v>
      </c>
      <c r="H253" s="36"/>
      <c r="I253" s="39">
        <f t="shared" si="23"/>
        <v>0</v>
      </c>
      <c r="J253" s="36">
        <f t="shared" si="24"/>
        <v>2</v>
      </c>
      <c r="K253" s="40">
        <f t="shared" si="25"/>
        <v>8750</v>
      </c>
      <c r="L253" s="2"/>
      <c r="O253" s="2"/>
      <c r="P253" s="2"/>
    </row>
    <row r="254" spans="1:16" s="3" customFormat="1" x14ac:dyDescent="0.2">
      <c r="A254" s="2"/>
      <c r="B254" s="35" t="s">
        <v>250</v>
      </c>
      <c r="C254" s="36">
        <v>0</v>
      </c>
      <c r="D254" s="37">
        <v>1295</v>
      </c>
      <c r="E254" s="36"/>
      <c r="F254" s="38">
        <v>45288</v>
      </c>
      <c r="G254" s="38">
        <v>45289</v>
      </c>
      <c r="H254" s="36"/>
      <c r="I254" s="39">
        <f t="shared" si="23"/>
        <v>0</v>
      </c>
      <c r="J254" s="36">
        <f t="shared" si="24"/>
        <v>0</v>
      </c>
      <c r="K254" s="40">
        <f t="shared" si="25"/>
        <v>0</v>
      </c>
      <c r="L254" s="2"/>
      <c r="O254" s="2"/>
      <c r="P254" s="2"/>
    </row>
    <row r="255" spans="1:16" s="3" customFormat="1" x14ac:dyDescent="0.2">
      <c r="A255" s="2"/>
      <c r="B255" s="35" t="s">
        <v>251</v>
      </c>
      <c r="C255" s="36">
        <v>1</v>
      </c>
      <c r="D255" s="37">
        <v>818.63</v>
      </c>
      <c r="E255" s="36"/>
      <c r="F255" s="38">
        <v>45153</v>
      </c>
      <c r="G255" s="38">
        <v>45156</v>
      </c>
      <c r="H255" s="36"/>
      <c r="I255" s="39">
        <f t="shared" si="23"/>
        <v>0</v>
      </c>
      <c r="J255" s="36">
        <f t="shared" si="24"/>
        <v>1</v>
      </c>
      <c r="K255" s="40">
        <f t="shared" si="25"/>
        <v>818.63</v>
      </c>
      <c r="L255" s="2"/>
      <c r="O255" s="2"/>
      <c r="P255" s="2"/>
    </row>
    <row r="256" spans="1:16" s="3" customFormat="1" x14ac:dyDescent="0.2">
      <c r="A256" s="2"/>
      <c r="B256" s="35" t="s">
        <v>252</v>
      </c>
      <c r="C256" s="36">
        <v>20</v>
      </c>
      <c r="D256" s="37">
        <v>150.44999999999999</v>
      </c>
      <c r="E256" s="36"/>
      <c r="F256" s="38">
        <v>45153</v>
      </c>
      <c r="G256" s="38">
        <v>45156</v>
      </c>
      <c r="H256" s="36">
        <v>5</v>
      </c>
      <c r="I256" s="39">
        <f t="shared" si="23"/>
        <v>752.25</v>
      </c>
      <c r="J256" s="36">
        <f t="shared" si="24"/>
        <v>15</v>
      </c>
      <c r="K256" s="40">
        <f t="shared" si="25"/>
        <v>2256.75</v>
      </c>
      <c r="L256" s="2"/>
      <c r="O256" s="2"/>
      <c r="P256" s="2"/>
    </row>
    <row r="257" spans="1:16" s="3" customFormat="1" x14ac:dyDescent="0.2">
      <c r="A257" s="2"/>
      <c r="B257" s="35" t="s">
        <v>253</v>
      </c>
      <c r="C257" s="36">
        <v>30</v>
      </c>
      <c r="D257" s="37">
        <v>736.6</v>
      </c>
      <c r="E257" s="36"/>
      <c r="F257" s="38">
        <v>45153</v>
      </c>
      <c r="G257" s="38">
        <v>45187</v>
      </c>
      <c r="H257" s="36"/>
      <c r="I257" s="39">
        <f t="shared" si="23"/>
        <v>0</v>
      </c>
      <c r="J257" s="36">
        <f t="shared" si="24"/>
        <v>30</v>
      </c>
      <c r="K257" s="40">
        <f t="shared" si="25"/>
        <v>22098</v>
      </c>
      <c r="L257" s="2"/>
      <c r="O257" s="2"/>
      <c r="P257" s="2"/>
    </row>
    <row r="258" spans="1:16" s="3" customFormat="1" ht="13.5" thickBot="1" x14ac:dyDescent="0.25">
      <c r="A258" s="2"/>
      <c r="B258" s="25" t="s">
        <v>254</v>
      </c>
      <c r="C258" s="26">
        <v>0</v>
      </c>
      <c r="D258" s="27">
        <v>374.95</v>
      </c>
      <c r="E258" s="26"/>
      <c r="F258" s="28">
        <v>44125</v>
      </c>
      <c r="G258" s="28">
        <v>44131</v>
      </c>
      <c r="H258" s="26"/>
      <c r="I258" s="29">
        <f t="shared" si="23"/>
        <v>0</v>
      </c>
      <c r="J258" s="26">
        <f t="shared" si="24"/>
        <v>0</v>
      </c>
      <c r="K258" s="30">
        <f t="shared" si="25"/>
        <v>0</v>
      </c>
      <c r="L258" s="14"/>
      <c r="M258" s="14"/>
      <c r="O258" s="2"/>
      <c r="P258" s="2"/>
    </row>
    <row r="259" spans="1:16" s="3" customFormat="1" ht="13.5" thickBo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17" t="s">
        <v>255</v>
      </c>
      <c r="K259" s="41">
        <f>SUM(K12:K258)</f>
        <v>5665434.4804843012</v>
      </c>
      <c r="L259" s="14"/>
      <c r="M259" s="14"/>
      <c r="O259" s="2"/>
      <c r="P259" s="2"/>
    </row>
    <row r="260" spans="1:16" s="3" customFormat="1" ht="13.5" thickTop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L260" s="2"/>
      <c r="O260" s="2"/>
      <c r="P260" s="2"/>
    </row>
    <row r="261" spans="1:16" s="3" customForma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L261" s="2"/>
      <c r="O261" s="2"/>
      <c r="P261" s="2"/>
    </row>
    <row r="262" spans="1:16" s="3" customForma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4"/>
      <c r="L262" s="2"/>
      <c r="O262" s="2"/>
      <c r="P262" s="2"/>
    </row>
    <row r="263" spans="1:16" x14ac:dyDescent="0.2">
      <c r="K263" s="3"/>
    </row>
    <row r="264" spans="1:16" x14ac:dyDescent="0.2">
      <c r="B264" s="59" t="s">
        <v>265</v>
      </c>
      <c r="C264" s="60"/>
      <c r="D264" s="60"/>
      <c r="E264" s="60"/>
      <c r="F264" s="60"/>
      <c r="G264" s="60"/>
      <c r="H264" s="60"/>
      <c r="I264" s="60" t="s">
        <v>266</v>
      </c>
      <c r="J264" s="60"/>
      <c r="K264" s="14"/>
    </row>
    <row r="265" spans="1:16" x14ac:dyDescent="0.2">
      <c r="B265" s="58" t="s">
        <v>267</v>
      </c>
      <c r="I265" s="2" t="s">
        <v>268</v>
      </c>
    </row>
  </sheetData>
  <mergeCells count="16">
    <mergeCell ref="B9:B10"/>
    <mergeCell ref="C9:C11"/>
    <mergeCell ref="D9:D11"/>
    <mergeCell ref="E9:E11"/>
    <mergeCell ref="F9:F11"/>
    <mergeCell ref="I9:I11"/>
    <mergeCell ref="J9:J11"/>
    <mergeCell ref="K9:K11"/>
    <mergeCell ref="C2:H6"/>
    <mergeCell ref="I2:K2"/>
    <mergeCell ref="C7:K8"/>
    <mergeCell ref="G9:G11"/>
    <mergeCell ref="H9:H11"/>
    <mergeCell ref="I4:K4"/>
    <mergeCell ref="I5:K5"/>
    <mergeCell ref="I6:K6"/>
  </mergeCells>
  <phoneticPr fontId="6" type="noConversion"/>
  <pageMargins left="0.70866141732283472" right="0.70866141732283472" top="0.74803149606299213" bottom="0.74803149606299213" header="0.31496062992125984" footer="0.31496062992125984"/>
  <pageSetup paperSize="5" scale="92" orientation="landscape" r:id="rId1"/>
  <rowBreaks count="1" manualBreakCount="1">
    <brk id="2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 1 ER TRIMESTRE 2024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Torres</dc:creator>
  <cp:keywords/>
  <dc:description/>
  <cp:lastModifiedBy>Juana Rosalia Lorenzo Quezada</cp:lastModifiedBy>
  <cp:revision/>
  <cp:lastPrinted>2024-04-16T12:36:47Z</cp:lastPrinted>
  <dcterms:created xsi:type="dcterms:W3CDTF">2019-02-05T12:27:15Z</dcterms:created>
  <dcterms:modified xsi:type="dcterms:W3CDTF">2024-04-16T12:36:52Z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