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 MARZO 2023\"/>
    </mc:Choice>
  </mc:AlternateContent>
  <bookViews>
    <workbookView xWindow="-120" yWindow="-120" windowWidth="29040" windowHeight="15840"/>
  </bookViews>
  <sheets>
    <sheet name="Ejecución mensual" sheetId="1" r:id="rId1"/>
  </sheets>
  <definedNames>
    <definedName name="_xlnm.Print_Area" localSheetId="0">'Ejecución mensual'!$A$1:$V$92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 l="1"/>
  <c r="E50" i="1"/>
  <c r="E34" i="1"/>
  <c r="E25" i="1"/>
  <c r="E15" i="1"/>
  <c r="E9" i="1"/>
  <c r="D50" i="1"/>
  <c r="D69" i="1" s="1"/>
  <c r="D81" i="1" s="1"/>
  <c r="D34" i="1"/>
  <c r="D25" i="1"/>
  <c r="D15" i="1"/>
  <c r="D9" i="1"/>
  <c r="B59" i="1"/>
  <c r="E69" i="1" l="1"/>
  <c r="E81" i="1" s="1"/>
  <c r="E8" i="1"/>
  <c r="D8" i="1"/>
  <c r="F49" i="1"/>
  <c r="F48" i="1"/>
  <c r="F47" i="1"/>
  <c r="F46" i="1"/>
  <c r="F45" i="1"/>
  <c r="F44" i="1"/>
  <c r="F43" i="1"/>
  <c r="F42" i="1" l="1"/>
  <c r="F15" i="1"/>
  <c r="F25" i="1"/>
  <c r="F34" i="1"/>
  <c r="B50" i="1" l="1"/>
  <c r="B42" i="1"/>
  <c r="C34" i="1"/>
  <c r="B34" i="1"/>
  <c r="C25" i="1"/>
  <c r="B25" i="1"/>
  <c r="C15" i="1"/>
  <c r="B15" i="1"/>
  <c r="C9" i="1"/>
  <c r="B9" i="1"/>
  <c r="C8" i="1" l="1"/>
  <c r="C69" i="1"/>
  <c r="C81" i="1" s="1"/>
  <c r="B69" i="1"/>
  <c r="B81" i="1" s="1"/>
  <c r="B8" i="1"/>
  <c r="F50" i="1" l="1"/>
  <c r="F61" i="1" l="1"/>
  <c r="F62" i="1"/>
  <c r="F63" i="1"/>
  <c r="F64" i="1"/>
  <c r="F65" i="1"/>
  <c r="F66" i="1"/>
  <c r="F68" i="1" l="1"/>
  <c r="F67" i="1"/>
  <c r="F60" i="1"/>
  <c r="F59" i="1" s="1"/>
  <c r="F8" i="1" l="1"/>
  <c r="F69" i="1"/>
  <c r="F81" i="1" s="1"/>
</calcChain>
</file>

<file path=xl/sharedStrings.xml><?xml version="1.0" encoding="utf-8"?>
<sst xmlns="http://schemas.openxmlformats.org/spreadsheetml/2006/main" count="92" uniqueCount="91">
  <si>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</si>
  <si>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</si>
  <si>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</si>
  <si>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</si>
  <si>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</si>
  <si>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</si>
  <si>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</si>
  <si>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</si>
  <si>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</si>
  <si>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</si>
  <si>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</si>
  <si>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</si>
  <si>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</si>
  <si>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</si>
  <si>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</si>
  <si>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</si>
  <si>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</si>
  <si>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</si>
  <si>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</si>
  <si>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</si>
  <si>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</si>
  <si>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</si>
  <si>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</si>
  <si>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</si>
  <si>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</si>
  <si>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</si>
  <si>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</si>
  <si>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</si>
  <si>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</si>
  <si>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</si>
  <si>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</si>
  <si>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</si>
  <si>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</si>
  <si>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</si>
  <si>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</si>
  <si>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</si>
  <si>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</si>
  <si>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</si>
  <si>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</si>
  <si>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</si>
  <si>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</si>
  <si>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</si>
  <si>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</si>
  <si>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</si>
  <si>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</si>
  <si>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</si>
  <si>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</si>
  <si>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</si>
  <si>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</si>
  <si>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</si>
  <si>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</si>
  <si>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</si>
  <si>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</si>
  <si>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</si>
  <si>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</si>
  <si>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</si>
  <si>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</si>
  <si>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</si>
  <si>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</si>
  <si>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</si>
  <si>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</si>
  <si>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</si>
  <si>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</si>
  <si>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</si>
  <si>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</si>
  <si>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</si>
  <si>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</si>
  <si>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</si>
  <si>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</si>
  <si>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</si>
  <si>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</si>
  <si>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</si>
  <si>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</si>
  <si>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</si>
  <si>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</si>
  <si>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</si>
  <si>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</si>
  <si>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</si>
  <si>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</si>
  <si>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</si>
  <si>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Aprobado por:</t>
  </si>
  <si>
    <t>Wanda Contreras</t>
  </si>
  <si>
    <t>Directora Administrativa Financiera</t>
  </si>
  <si>
    <t>ARSENIO DILONE</t>
  </si>
  <si>
    <t>Año 2023</t>
  </si>
  <si>
    <t>Febrero</t>
  </si>
  <si>
    <t>Marzo</t>
  </si>
  <si>
    <t>Abner Lora</t>
  </si>
  <si>
    <t>Encargado de presupuesto</t>
  </si>
  <si>
    <t>Aprobado  por: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</si>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</sst>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3" fontId="2" fillId="0" borderId="0" xfId="1" applyFont="1" applyAlignment="1">
      <alignment horizontal="center"/>
    </xf>
    <xf numFmtId="43" fontId="4" fillId="4" borderId="4" xfId="1" applyFont="1" applyFill="1" applyBorder="1"/>
    <xf numFmtId="43" fontId="4" fillId="4" borderId="4" xfId="0" applyNumberFormat="1" applyFont="1" applyFill="1" applyBorder="1"/>
    <xf numFmtId="43" fontId="4" fillId="5" borderId="0" xfId="1" applyFont="1" applyFill="1"/>
    <xf numFmtId="43" fontId="7" fillId="6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abSelected="1" topLeftCell="A76" zoomScale="92" zoomScaleNormal="92" workbookViewId="0">
      <selection activeCell="F86" sqref="F86"/>
    </sheetView>
  </sheetViews>
  <sheetFormatPr baseColWidth="10" defaultColWidth="9.140625" defaultRowHeight="15" x14ac:dyDescent="0.25"/>
  <cols>
    <col min="1" max="1" width="52.28515625" style="1" bestFit="1" customWidth="1"/>
    <col min="2" max="2" width="26.28515625" style="23" customWidth="1"/>
    <col min="3" max="3" width="22" style="3" customWidth="1"/>
    <col min="4" max="4" width="21.7109375" style="3" customWidth="1"/>
    <col min="5" max="5" width="20.5703125" style="3" customWidth="1"/>
    <col min="6" max="6" width="23" style="3" customWidth="1"/>
    <col min="7" max="14" width="17.7109375" style="3" customWidth="1"/>
    <col min="15" max="15" width="16.28515625" style="3" bestFit="1" customWidth="1"/>
    <col min="16" max="16" width="16.28515625" style="3" customWidth="1"/>
    <col min="17" max="17" width="18.140625" style="3" bestFit="1" customWidth="1"/>
    <col min="18" max="18" width="15" style="3" customWidth="1"/>
    <col min="19" max="19" width="16" style="3" customWidth="1"/>
    <col min="20" max="20" width="15" style="3" customWidth="1"/>
    <col min="21" max="21" width="18" style="3" bestFit="1" customWidth="1"/>
    <col min="22" max="22" width="15" style="3" customWidth="1"/>
    <col min="23" max="24" width="16" style="3" customWidth="1"/>
    <col min="25" max="25" width="15.140625" style="3" bestFit="1" customWidth="1"/>
    <col min="26" max="26" width="18.85546875" style="23" customWidth="1"/>
    <col min="27" max="27" width="17.85546875" style="3" bestFit="1" customWidth="1"/>
    <col min="28" max="268" width="9.140625" style="3"/>
    <col min="269" max="269" width="79.28515625" style="3" bestFit="1" customWidth="1"/>
    <col min="270" max="270" width="20.140625" style="3" customWidth="1"/>
    <col min="271" max="271" width="20.5703125" style="3" customWidth="1"/>
    <col min="272" max="272" width="17.28515625" style="3" customWidth="1"/>
    <col min="273" max="275" width="15" style="3" bestFit="1" customWidth="1"/>
    <col min="276" max="276" width="16" style="3" bestFit="1" customWidth="1"/>
    <col min="277" max="279" width="15" style="3" bestFit="1" customWidth="1"/>
    <col min="280" max="281" width="16" style="3" bestFit="1" customWidth="1"/>
    <col min="282" max="282" width="18.85546875" style="3" customWidth="1"/>
    <col min="283" max="283" width="17.85546875" style="3" bestFit="1" customWidth="1"/>
    <col min="284" max="524" width="9.140625" style="3"/>
    <col min="525" max="525" width="79.28515625" style="3" bestFit="1" customWidth="1"/>
    <col min="526" max="526" width="20.140625" style="3" customWidth="1"/>
    <col min="527" max="527" width="20.5703125" style="3" customWidth="1"/>
    <col min="528" max="528" width="17.28515625" style="3" customWidth="1"/>
    <col min="529" max="531" width="15" style="3" bestFit="1" customWidth="1"/>
    <col min="532" max="532" width="16" style="3" bestFit="1" customWidth="1"/>
    <col min="533" max="535" width="15" style="3" bestFit="1" customWidth="1"/>
    <col min="536" max="537" width="16" style="3" bestFit="1" customWidth="1"/>
    <col min="538" max="538" width="18.85546875" style="3" customWidth="1"/>
    <col min="539" max="539" width="17.85546875" style="3" bestFit="1" customWidth="1"/>
    <col min="540" max="780" width="9.140625" style="3"/>
    <col min="781" max="781" width="79.28515625" style="3" bestFit="1" customWidth="1"/>
    <col min="782" max="782" width="20.140625" style="3" customWidth="1"/>
    <col min="783" max="783" width="20.5703125" style="3" customWidth="1"/>
    <col min="784" max="784" width="17.28515625" style="3" customWidth="1"/>
    <col min="785" max="787" width="15" style="3" bestFit="1" customWidth="1"/>
    <col min="788" max="788" width="16" style="3" bestFit="1" customWidth="1"/>
    <col min="789" max="791" width="15" style="3" bestFit="1" customWidth="1"/>
    <col min="792" max="793" width="16" style="3" bestFit="1" customWidth="1"/>
    <col min="794" max="794" width="18.85546875" style="3" customWidth="1"/>
    <col min="795" max="795" width="17.85546875" style="3" bestFit="1" customWidth="1"/>
    <col min="796" max="1036" width="9.140625" style="3"/>
    <col min="1037" max="1037" width="79.28515625" style="3" bestFit="1" customWidth="1"/>
    <col min="1038" max="1038" width="20.140625" style="3" customWidth="1"/>
    <col min="1039" max="1039" width="20.5703125" style="3" customWidth="1"/>
    <col min="1040" max="1040" width="17.28515625" style="3" customWidth="1"/>
    <col min="1041" max="1043" width="15" style="3" bestFit="1" customWidth="1"/>
    <col min="1044" max="1044" width="16" style="3" bestFit="1" customWidth="1"/>
    <col min="1045" max="1047" width="15" style="3" bestFit="1" customWidth="1"/>
    <col min="1048" max="1049" width="16" style="3" bestFit="1" customWidth="1"/>
    <col min="1050" max="1050" width="18.85546875" style="3" customWidth="1"/>
    <col min="1051" max="1051" width="17.85546875" style="3" bestFit="1" customWidth="1"/>
    <col min="1052" max="1292" width="9.140625" style="3"/>
    <col min="1293" max="1293" width="79.28515625" style="3" bestFit="1" customWidth="1"/>
    <col min="1294" max="1294" width="20.140625" style="3" customWidth="1"/>
    <col min="1295" max="1295" width="20.5703125" style="3" customWidth="1"/>
    <col min="1296" max="1296" width="17.28515625" style="3" customWidth="1"/>
    <col min="1297" max="1299" width="15" style="3" bestFit="1" customWidth="1"/>
    <col min="1300" max="1300" width="16" style="3" bestFit="1" customWidth="1"/>
    <col min="1301" max="1303" width="15" style="3" bestFit="1" customWidth="1"/>
    <col min="1304" max="1305" width="16" style="3" bestFit="1" customWidth="1"/>
    <col min="1306" max="1306" width="18.85546875" style="3" customWidth="1"/>
    <col min="1307" max="1307" width="17.85546875" style="3" bestFit="1" customWidth="1"/>
    <col min="1308" max="1548" width="9.140625" style="3"/>
    <col min="1549" max="1549" width="79.28515625" style="3" bestFit="1" customWidth="1"/>
    <col min="1550" max="1550" width="20.140625" style="3" customWidth="1"/>
    <col min="1551" max="1551" width="20.5703125" style="3" customWidth="1"/>
    <col min="1552" max="1552" width="17.28515625" style="3" customWidth="1"/>
    <col min="1553" max="1555" width="15" style="3" bestFit="1" customWidth="1"/>
    <col min="1556" max="1556" width="16" style="3" bestFit="1" customWidth="1"/>
    <col min="1557" max="1559" width="15" style="3" bestFit="1" customWidth="1"/>
    <col min="1560" max="1561" width="16" style="3" bestFit="1" customWidth="1"/>
    <col min="1562" max="1562" width="18.85546875" style="3" customWidth="1"/>
    <col min="1563" max="1563" width="17.85546875" style="3" bestFit="1" customWidth="1"/>
    <col min="1564" max="1804" width="9.140625" style="3"/>
    <col min="1805" max="1805" width="79.28515625" style="3" bestFit="1" customWidth="1"/>
    <col min="1806" max="1806" width="20.140625" style="3" customWidth="1"/>
    <col min="1807" max="1807" width="20.5703125" style="3" customWidth="1"/>
    <col min="1808" max="1808" width="17.28515625" style="3" customWidth="1"/>
    <col min="1809" max="1811" width="15" style="3" bestFit="1" customWidth="1"/>
    <col min="1812" max="1812" width="16" style="3" bestFit="1" customWidth="1"/>
    <col min="1813" max="1815" width="15" style="3" bestFit="1" customWidth="1"/>
    <col min="1816" max="1817" width="16" style="3" bestFit="1" customWidth="1"/>
    <col min="1818" max="1818" width="18.85546875" style="3" customWidth="1"/>
    <col min="1819" max="1819" width="17.85546875" style="3" bestFit="1" customWidth="1"/>
    <col min="1820" max="2060" width="9.140625" style="3"/>
    <col min="2061" max="2061" width="79.28515625" style="3" bestFit="1" customWidth="1"/>
    <col min="2062" max="2062" width="20.140625" style="3" customWidth="1"/>
    <col min="2063" max="2063" width="20.5703125" style="3" customWidth="1"/>
    <col min="2064" max="2064" width="17.28515625" style="3" customWidth="1"/>
    <col min="2065" max="2067" width="15" style="3" bestFit="1" customWidth="1"/>
    <col min="2068" max="2068" width="16" style="3" bestFit="1" customWidth="1"/>
    <col min="2069" max="2071" width="15" style="3" bestFit="1" customWidth="1"/>
    <col min="2072" max="2073" width="16" style="3" bestFit="1" customWidth="1"/>
    <col min="2074" max="2074" width="18.85546875" style="3" customWidth="1"/>
    <col min="2075" max="2075" width="17.85546875" style="3" bestFit="1" customWidth="1"/>
    <col min="2076" max="2316" width="9.140625" style="3"/>
    <col min="2317" max="2317" width="79.28515625" style="3" bestFit="1" customWidth="1"/>
    <col min="2318" max="2318" width="20.140625" style="3" customWidth="1"/>
    <col min="2319" max="2319" width="20.5703125" style="3" customWidth="1"/>
    <col min="2320" max="2320" width="17.28515625" style="3" customWidth="1"/>
    <col min="2321" max="2323" width="15" style="3" bestFit="1" customWidth="1"/>
    <col min="2324" max="2324" width="16" style="3" bestFit="1" customWidth="1"/>
    <col min="2325" max="2327" width="15" style="3" bestFit="1" customWidth="1"/>
    <col min="2328" max="2329" width="16" style="3" bestFit="1" customWidth="1"/>
    <col min="2330" max="2330" width="18.85546875" style="3" customWidth="1"/>
    <col min="2331" max="2331" width="17.85546875" style="3" bestFit="1" customWidth="1"/>
    <col min="2332" max="2572" width="9.140625" style="3"/>
    <col min="2573" max="2573" width="79.28515625" style="3" bestFit="1" customWidth="1"/>
    <col min="2574" max="2574" width="20.140625" style="3" customWidth="1"/>
    <col min="2575" max="2575" width="20.5703125" style="3" customWidth="1"/>
    <col min="2576" max="2576" width="17.28515625" style="3" customWidth="1"/>
    <col min="2577" max="2579" width="15" style="3" bestFit="1" customWidth="1"/>
    <col min="2580" max="2580" width="16" style="3" bestFit="1" customWidth="1"/>
    <col min="2581" max="2583" width="15" style="3" bestFit="1" customWidth="1"/>
    <col min="2584" max="2585" width="16" style="3" bestFit="1" customWidth="1"/>
    <col min="2586" max="2586" width="18.85546875" style="3" customWidth="1"/>
    <col min="2587" max="2587" width="17.85546875" style="3" bestFit="1" customWidth="1"/>
    <col min="2588" max="2828" width="9.140625" style="3"/>
    <col min="2829" max="2829" width="79.28515625" style="3" bestFit="1" customWidth="1"/>
    <col min="2830" max="2830" width="20.140625" style="3" customWidth="1"/>
    <col min="2831" max="2831" width="20.5703125" style="3" customWidth="1"/>
    <col min="2832" max="2832" width="17.28515625" style="3" customWidth="1"/>
    <col min="2833" max="2835" width="15" style="3" bestFit="1" customWidth="1"/>
    <col min="2836" max="2836" width="16" style="3" bestFit="1" customWidth="1"/>
    <col min="2837" max="2839" width="15" style="3" bestFit="1" customWidth="1"/>
    <col min="2840" max="2841" width="16" style="3" bestFit="1" customWidth="1"/>
    <col min="2842" max="2842" width="18.85546875" style="3" customWidth="1"/>
    <col min="2843" max="2843" width="17.85546875" style="3" bestFit="1" customWidth="1"/>
    <col min="2844" max="3084" width="9.140625" style="3"/>
    <col min="3085" max="3085" width="79.28515625" style="3" bestFit="1" customWidth="1"/>
    <col min="3086" max="3086" width="20.140625" style="3" customWidth="1"/>
    <col min="3087" max="3087" width="20.5703125" style="3" customWidth="1"/>
    <col min="3088" max="3088" width="17.28515625" style="3" customWidth="1"/>
    <col min="3089" max="3091" width="15" style="3" bestFit="1" customWidth="1"/>
    <col min="3092" max="3092" width="16" style="3" bestFit="1" customWidth="1"/>
    <col min="3093" max="3095" width="15" style="3" bestFit="1" customWidth="1"/>
    <col min="3096" max="3097" width="16" style="3" bestFit="1" customWidth="1"/>
    <col min="3098" max="3098" width="18.85546875" style="3" customWidth="1"/>
    <col min="3099" max="3099" width="17.85546875" style="3" bestFit="1" customWidth="1"/>
    <col min="3100" max="3340" width="9.140625" style="3"/>
    <col min="3341" max="3341" width="79.28515625" style="3" bestFit="1" customWidth="1"/>
    <col min="3342" max="3342" width="20.140625" style="3" customWidth="1"/>
    <col min="3343" max="3343" width="20.5703125" style="3" customWidth="1"/>
    <col min="3344" max="3344" width="17.28515625" style="3" customWidth="1"/>
    <col min="3345" max="3347" width="15" style="3" bestFit="1" customWidth="1"/>
    <col min="3348" max="3348" width="16" style="3" bestFit="1" customWidth="1"/>
    <col min="3349" max="3351" width="15" style="3" bestFit="1" customWidth="1"/>
    <col min="3352" max="3353" width="16" style="3" bestFit="1" customWidth="1"/>
    <col min="3354" max="3354" width="18.85546875" style="3" customWidth="1"/>
    <col min="3355" max="3355" width="17.85546875" style="3" bestFit="1" customWidth="1"/>
    <col min="3356" max="3596" width="9.140625" style="3"/>
    <col min="3597" max="3597" width="79.28515625" style="3" bestFit="1" customWidth="1"/>
    <col min="3598" max="3598" width="20.140625" style="3" customWidth="1"/>
    <col min="3599" max="3599" width="20.5703125" style="3" customWidth="1"/>
    <col min="3600" max="3600" width="17.28515625" style="3" customWidth="1"/>
    <col min="3601" max="3603" width="15" style="3" bestFit="1" customWidth="1"/>
    <col min="3604" max="3604" width="16" style="3" bestFit="1" customWidth="1"/>
    <col min="3605" max="3607" width="15" style="3" bestFit="1" customWidth="1"/>
    <col min="3608" max="3609" width="16" style="3" bestFit="1" customWidth="1"/>
    <col min="3610" max="3610" width="18.85546875" style="3" customWidth="1"/>
    <col min="3611" max="3611" width="17.85546875" style="3" bestFit="1" customWidth="1"/>
    <col min="3612" max="3852" width="9.140625" style="3"/>
    <col min="3853" max="3853" width="79.28515625" style="3" bestFit="1" customWidth="1"/>
    <col min="3854" max="3854" width="20.140625" style="3" customWidth="1"/>
    <col min="3855" max="3855" width="20.5703125" style="3" customWidth="1"/>
    <col min="3856" max="3856" width="17.28515625" style="3" customWidth="1"/>
    <col min="3857" max="3859" width="15" style="3" bestFit="1" customWidth="1"/>
    <col min="3860" max="3860" width="16" style="3" bestFit="1" customWidth="1"/>
    <col min="3861" max="3863" width="15" style="3" bestFit="1" customWidth="1"/>
    <col min="3864" max="3865" width="16" style="3" bestFit="1" customWidth="1"/>
    <col min="3866" max="3866" width="18.85546875" style="3" customWidth="1"/>
    <col min="3867" max="3867" width="17.85546875" style="3" bestFit="1" customWidth="1"/>
    <col min="3868" max="4108" width="9.140625" style="3"/>
    <col min="4109" max="4109" width="79.28515625" style="3" bestFit="1" customWidth="1"/>
    <col min="4110" max="4110" width="20.140625" style="3" customWidth="1"/>
    <col min="4111" max="4111" width="20.5703125" style="3" customWidth="1"/>
    <col min="4112" max="4112" width="17.28515625" style="3" customWidth="1"/>
    <col min="4113" max="4115" width="15" style="3" bestFit="1" customWidth="1"/>
    <col min="4116" max="4116" width="16" style="3" bestFit="1" customWidth="1"/>
    <col min="4117" max="4119" width="15" style="3" bestFit="1" customWidth="1"/>
    <col min="4120" max="4121" width="16" style="3" bestFit="1" customWidth="1"/>
    <col min="4122" max="4122" width="18.85546875" style="3" customWidth="1"/>
    <col min="4123" max="4123" width="17.85546875" style="3" bestFit="1" customWidth="1"/>
    <col min="4124" max="4364" width="9.140625" style="3"/>
    <col min="4365" max="4365" width="79.28515625" style="3" bestFit="1" customWidth="1"/>
    <col min="4366" max="4366" width="20.140625" style="3" customWidth="1"/>
    <col min="4367" max="4367" width="20.5703125" style="3" customWidth="1"/>
    <col min="4368" max="4368" width="17.28515625" style="3" customWidth="1"/>
    <col min="4369" max="4371" width="15" style="3" bestFit="1" customWidth="1"/>
    <col min="4372" max="4372" width="16" style="3" bestFit="1" customWidth="1"/>
    <col min="4373" max="4375" width="15" style="3" bestFit="1" customWidth="1"/>
    <col min="4376" max="4377" width="16" style="3" bestFit="1" customWidth="1"/>
    <col min="4378" max="4378" width="18.85546875" style="3" customWidth="1"/>
    <col min="4379" max="4379" width="17.85546875" style="3" bestFit="1" customWidth="1"/>
    <col min="4380" max="4620" width="9.140625" style="3"/>
    <col min="4621" max="4621" width="79.28515625" style="3" bestFit="1" customWidth="1"/>
    <col min="4622" max="4622" width="20.140625" style="3" customWidth="1"/>
    <col min="4623" max="4623" width="20.5703125" style="3" customWidth="1"/>
    <col min="4624" max="4624" width="17.28515625" style="3" customWidth="1"/>
    <col min="4625" max="4627" width="15" style="3" bestFit="1" customWidth="1"/>
    <col min="4628" max="4628" width="16" style="3" bestFit="1" customWidth="1"/>
    <col min="4629" max="4631" width="15" style="3" bestFit="1" customWidth="1"/>
    <col min="4632" max="4633" width="16" style="3" bestFit="1" customWidth="1"/>
    <col min="4634" max="4634" width="18.85546875" style="3" customWidth="1"/>
    <col min="4635" max="4635" width="17.85546875" style="3" bestFit="1" customWidth="1"/>
    <col min="4636" max="4876" width="9.140625" style="3"/>
    <col min="4877" max="4877" width="79.28515625" style="3" bestFit="1" customWidth="1"/>
    <col min="4878" max="4878" width="20.140625" style="3" customWidth="1"/>
    <col min="4879" max="4879" width="20.5703125" style="3" customWidth="1"/>
    <col min="4880" max="4880" width="17.28515625" style="3" customWidth="1"/>
    <col min="4881" max="4883" width="15" style="3" bestFit="1" customWidth="1"/>
    <col min="4884" max="4884" width="16" style="3" bestFit="1" customWidth="1"/>
    <col min="4885" max="4887" width="15" style="3" bestFit="1" customWidth="1"/>
    <col min="4888" max="4889" width="16" style="3" bestFit="1" customWidth="1"/>
    <col min="4890" max="4890" width="18.85546875" style="3" customWidth="1"/>
    <col min="4891" max="4891" width="17.85546875" style="3" bestFit="1" customWidth="1"/>
    <col min="4892" max="5132" width="9.140625" style="3"/>
    <col min="5133" max="5133" width="79.28515625" style="3" bestFit="1" customWidth="1"/>
    <col min="5134" max="5134" width="20.140625" style="3" customWidth="1"/>
    <col min="5135" max="5135" width="20.5703125" style="3" customWidth="1"/>
    <col min="5136" max="5136" width="17.28515625" style="3" customWidth="1"/>
    <col min="5137" max="5139" width="15" style="3" bestFit="1" customWidth="1"/>
    <col min="5140" max="5140" width="16" style="3" bestFit="1" customWidth="1"/>
    <col min="5141" max="5143" width="15" style="3" bestFit="1" customWidth="1"/>
    <col min="5144" max="5145" width="16" style="3" bestFit="1" customWidth="1"/>
    <col min="5146" max="5146" width="18.85546875" style="3" customWidth="1"/>
    <col min="5147" max="5147" width="17.85546875" style="3" bestFit="1" customWidth="1"/>
    <col min="5148" max="5388" width="9.140625" style="3"/>
    <col min="5389" max="5389" width="79.28515625" style="3" bestFit="1" customWidth="1"/>
    <col min="5390" max="5390" width="20.140625" style="3" customWidth="1"/>
    <col min="5391" max="5391" width="20.5703125" style="3" customWidth="1"/>
    <col min="5392" max="5392" width="17.28515625" style="3" customWidth="1"/>
    <col min="5393" max="5395" width="15" style="3" bestFit="1" customWidth="1"/>
    <col min="5396" max="5396" width="16" style="3" bestFit="1" customWidth="1"/>
    <col min="5397" max="5399" width="15" style="3" bestFit="1" customWidth="1"/>
    <col min="5400" max="5401" width="16" style="3" bestFit="1" customWidth="1"/>
    <col min="5402" max="5402" width="18.85546875" style="3" customWidth="1"/>
    <col min="5403" max="5403" width="17.85546875" style="3" bestFit="1" customWidth="1"/>
    <col min="5404" max="5644" width="9.140625" style="3"/>
    <col min="5645" max="5645" width="79.28515625" style="3" bestFit="1" customWidth="1"/>
    <col min="5646" max="5646" width="20.140625" style="3" customWidth="1"/>
    <col min="5647" max="5647" width="20.5703125" style="3" customWidth="1"/>
    <col min="5648" max="5648" width="17.28515625" style="3" customWidth="1"/>
    <col min="5649" max="5651" width="15" style="3" bestFit="1" customWidth="1"/>
    <col min="5652" max="5652" width="16" style="3" bestFit="1" customWidth="1"/>
    <col min="5653" max="5655" width="15" style="3" bestFit="1" customWidth="1"/>
    <col min="5656" max="5657" width="16" style="3" bestFit="1" customWidth="1"/>
    <col min="5658" max="5658" width="18.85546875" style="3" customWidth="1"/>
    <col min="5659" max="5659" width="17.85546875" style="3" bestFit="1" customWidth="1"/>
    <col min="5660" max="5900" width="9.140625" style="3"/>
    <col min="5901" max="5901" width="79.28515625" style="3" bestFit="1" customWidth="1"/>
    <col min="5902" max="5902" width="20.140625" style="3" customWidth="1"/>
    <col min="5903" max="5903" width="20.5703125" style="3" customWidth="1"/>
    <col min="5904" max="5904" width="17.28515625" style="3" customWidth="1"/>
    <col min="5905" max="5907" width="15" style="3" bestFit="1" customWidth="1"/>
    <col min="5908" max="5908" width="16" style="3" bestFit="1" customWidth="1"/>
    <col min="5909" max="5911" width="15" style="3" bestFit="1" customWidth="1"/>
    <col min="5912" max="5913" width="16" style="3" bestFit="1" customWidth="1"/>
    <col min="5914" max="5914" width="18.85546875" style="3" customWidth="1"/>
    <col min="5915" max="5915" width="17.85546875" style="3" bestFit="1" customWidth="1"/>
    <col min="5916" max="6156" width="9.140625" style="3"/>
    <col min="6157" max="6157" width="79.28515625" style="3" bestFit="1" customWidth="1"/>
    <col min="6158" max="6158" width="20.140625" style="3" customWidth="1"/>
    <col min="6159" max="6159" width="20.5703125" style="3" customWidth="1"/>
    <col min="6160" max="6160" width="17.28515625" style="3" customWidth="1"/>
    <col min="6161" max="6163" width="15" style="3" bestFit="1" customWidth="1"/>
    <col min="6164" max="6164" width="16" style="3" bestFit="1" customWidth="1"/>
    <col min="6165" max="6167" width="15" style="3" bestFit="1" customWidth="1"/>
    <col min="6168" max="6169" width="16" style="3" bestFit="1" customWidth="1"/>
    <col min="6170" max="6170" width="18.85546875" style="3" customWidth="1"/>
    <col min="6171" max="6171" width="17.85546875" style="3" bestFit="1" customWidth="1"/>
    <col min="6172" max="6412" width="9.140625" style="3"/>
    <col min="6413" max="6413" width="79.28515625" style="3" bestFit="1" customWidth="1"/>
    <col min="6414" max="6414" width="20.140625" style="3" customWidth="1"/>
    <col min="6415" max="6415" width="20.5703125" style="3" customWidth="1"/>
    <col min="6416" max="6416" width="17.28515625" style="3" customWidth="1"/>
    <col min="6417" max="6419" width="15" style="3" bestFit="1" customWidth="1"/>
    <col min="6420" max="6420" width="16" style="3" bestFit="1" customWidth="1"/>
    <col min="6421" max="6423" width="15" style="3" bestFit="1" customWidth="1"/>
    <col min="6424" max="6425" width="16" style="3" bestFit="1" customWidth="1"/>
    <col min="6426" max="6426" width="18.85546875" style="3" customWidth="1"/>
    <col min="6427" max="6427" width="17.85546875" style="3" bestFit="1" customWidth="1"/>
    <col min="6428" max="6668" width="9.140625" style="3"/>
    <col min="6669" max="6669" width="79.28515625" style="3" bestFit="1" customWidth="1"/>
    <col min="6670" max="6670" width="20.140625" style="3" customWidth="1"/>
    <col min="6671" max="6671" width="20.5703125" style="3" customWidth="1"/>
    <col min="6672" max="6672" width="17.28515625" style="3" customWidth="1"/>
    <col min="6673" max="6675" width="15" style="3" bestFit="1" customWidth="1"/>
    <col min="6676" max="6676" width="16" style="3" bestFit="1" customWidth="1"/>
    <col min="6677" max="6679" width="15" style="3" bestFit="1" customWidth="1"/>
    <col min="6680" max="6681" width="16" style="3" bestFit="1" customWidth="1"/>
    <col min="6682" max="6682" width="18.85546875" style="3" customWidth="1"/>
    <col min="6683" max="6683" width="17.85546875" style="3" bestFit="1" customWidth="1"/>
    <col min="6684" max="6924" width="9.140625" style="3"/>
    <col min="6925" max="6925" width="79.28515625" style="3" bestFit="1" customWidth="1"/>
    <col min="6926" max="6926" width="20.140625" style="3" customWidth="1"/>
    <col min="6927" max="6927" width="20.5703125" style="3" customWidth="1"/>
    <col min="6928" max="6928" width="17.28515625" style="3" customWidth="1"/>
    <col min="6929" max="6931" width="15" style="3" bestFit="1" customWidth="1"/>
    <col min="6932" max="6932" width="16" style="3" bestFit="1" customWidth="1"/>
    <col min="6933" max="6935" width="15" style="3" bestFit="1" customWidth="1"/>
    <col min="6936" max="6937" width="16" style="3" bestFit="1" customWidth="1"/>
    <col min="6938" max="6938" width="18.85546875" style="3" customWidth="1"/>
    <col min="6939" max="6939" width="17.85546875" style="3" bestFit="1" customWidth="1"/>
    <col min="6940" max="7180" width="9.140625" style="3"/>
    <col min="7181" max="7181" width="79.28515625" style="3" bestFit="1" customWidth="1"/>
    <col min="7182" max="7182" width="20.140625" style="3" customWidth="1"/>
    <col min="7183" max="7183" width="20.5703125" style="3" customWidth="1"/>
    <col min="7184" max="7184" width="17.28515625" style="3" customWidth="1"/>
    <col min="7185" max="7187" width="15" style="3" bestFit="1" customWidth="1"/>
    <col min="7188" max="7188" width="16" style="3" bestFit="1" customWidth="1"/>
    <col min="7189" max="7191" width="15" style="3" bestFit="1" customWidth="1"/>
    <col min="7192" max="7193" width="16" style="3" bestFit="1" customWidth="1"/>
    <col min="7194" max="7194" width="18.85546875" style="3" customWidth="1"/>
    <col min="7195" max="7195" width="17.85546875" style="3" bestFit="1" customWidth="1"/>
    <col min="7196" max="7436" width="9.140625" style="3"/>
    <col min="7437" max="7437" width="79.28515625" style="3" bestFit="1" customWidth="1"/>
    <col min="7438" max="7438" width="20.140625" style="3" customWidth="1"/>
    <col min="7439" max="7439" width="20.5703125" style="3" customWidth="1"/>
    <col min="7440" max="7440" width="17.28515625" style="3" customWidth="1"/>
    <col min="7441" max="7443" width="15" style="3" bestFit="1" customWidth="1"/>
    <col min="7444" max="7444" width="16" style="3" bestFit="1" customWidth="1"/>
    <col min="7445" max="7447" width="15" style="3" bestFit="1" customWidth="1"/>
    <col min="7448" max="7449" width="16" style="3" bestFit="1" customWidth="1"/>
    <col min="7450" max="7450" width="18.85546875" style="3" customWidth="1"/>
    <col min="7451" max="7451" width="17.85546875" style="3" bestFit="1" customWidth="1"/>
    <col min="7452" max="7692" width="9.140625" style="3"/>
    <col min="7693" max="7693" width="79.28515625" style="3" bestFit="1" customWidth="1"/>
    <col min="7694" max="7694" width="20.140625" style="3" customWidth="1"/>
    <col min="7695" max="7695" width="20.5703125" style="3" customWidth="1"/>
    <col min="7696" max="7696" width="17.28515625" style="3" customWidth="1"/>
    <col min="7697" max="7699" width="15" style="3" bestFit="1" customWidth="1"/>
    <col min="7700" max="7700" width="16" style="3" bestFit="1" customWidth="1"/>
    <col min="7701" max="7703" width="15" style="3" bestFit="1" customWidth="1"/>
    <col min="7704" max="7705" width="16" style="3" bestFit="1" customWidth="1"/>
    <col min="7706" max="7706" width="18.85546875" style="3" customWidth="1"/>
    <col min="7707" max="7707" width="17.85546875" style="3" bestFit="1" customWidth="1"/>
    <col min="7708" max="7948" width="9.140625" style="3"/>
    <col min="7949" max="7949" width="79.28515625" style="3" bestFit="1" customWidth="1"/>
    <col min="7950" max="7950" width="20.140625" style="3" customWidth="1"/>
    <col min="7951" max="7951" width="20.5703125" style="3" customWidth="1"/>
    <col min="7952" max="7952" width="17.28515625" style="3" customWidth="1"/>
    <col min="7953" max="7955" width="15" style="3" bestFit="1" customWidth="1"/>
    <col min="7956" max="7956" width="16" style="3" bestFit="1" customWidth="1"/>
    <col min="7957" max="7959" width="15" style="3" bestFit="1" customWidth="1"/>
    <col min="7960" max="7961" width="16" style="3" bestFit="1" customWidth="1"/>
    <col min="7962" max="7962" width="18.85546875" style="3" customWidth="1"/>
    <col min="7963" max="7963" width="17.85546875" style="3" bestFit="1" customWidth="1"/>
    <col min="7964" max="8204" width="9.140625" style="3"/>
    <col min="8205" max="8205" width="79.28515625" style="3" bestFit="1" customWidth="1"/>
    <col min="8206" max="8206" width="20.140625" style="3" customWidth="1"/>
    <col min="8207" max="8207" width="20.5703125" style="3" customWidth="1"/>
    <col min="8208" max="8208" width="17.28515625" style="3" customWidth="1"/>
    <col min="8209" max="8211" width="15" style="3" bestFit="1" customWidth="1"/>
    <col min="8212" max="8212" width="16" style="3" bestFit="1" customWidth="1"/>
    <col min="8213" max="8215" width="15" style="3" bestFit="1" customWidth="1"/>
    <col min="8216" max="8217" width="16" style="3" bestFit="1" customWidth="1"/>
    <col min="8218" max="8218" width="18.85546875" style="3" customWidth="1"/>
    <col min="8219" max="8219" width="17.85546875" style="3" bestFit="1" customWidth="1"/>
    <col min="8220" max="8460" width="9.140625" style="3"/>
    <col min="8461" max="8461" width="79.28515625" style="3" bestFit="1" customWidth="1"/>
    <col min="8462" max="8462" width="20.140625" style="3" customWidth="1"/>
    <col min="8463" max="8463" width="20.5703125" style="3" customWidth="1"/>
    <col min="8464" max="8464" width="17.28515625" style="3" customWidth="1"/>
    <col min="8465" max="8467" width="15" style="3" bestFit="1" customWidth="1"/>
    <col min="8468" max="8468" width="16" style="3" bestFit="1" customWidth="1"/>
    <col min="8469" max="8471" width="15" style="3" bestFit="1" customWidth="1"/>
    <col min="8472" max="8473" width="16" style="3" bestFit="1" customWidth="1"/>
    <col min="8474" max="8474" width="18.85546875" style="3" customWidth="1"/>
    <col min="8475" max="8475" width="17.85546875" style="3" bestFit="1" customWidth="1"/>
    <col min="8476" max="8716" width="9.140625" style="3"/>
    <col min="8717" max="8717" width="79.28515625" style="3" bestFit="1" customWidth="1"/>
    <col min="8718" max="8718" width="20.140625" style="3" customWidth="1"/>
    <col min="8719" max="8719" width="20.5703125" style="3" customWidth="1"/>
    <col min="8720" max="8720" width="17.28515625" style="3" customWidth="1"/>
    <col min="8721" max="8723" width="15" style="3" bestFit="1" customWidth="1"/>
    <col min="8724" max="8724" width="16" style="3" bestFit="1" customWidth="1"/>
    <col min="8725" max="8727" width="15" style="3" bestFit="1" customWidth="1"/>
    <col min="8728" max="8729" width="16" style="3" bestFit="1" customWidth="1"/>
    <col min="8730" max="8730" width="18.85546875" style="3" customWidth="1"/>
    <col min="8731" max="8731" width="17.85546875" style="3" bestFit="1" customWidth="1"/>
    <col min="8732" max="8972" width="9.140625" style="3"/>
    <col min="8973" max="8973" width="79.28515625" style="3" bestFit="1" customWidth="1"/>
    <col min="8974" max="8974" width="20.140625" style="3" customWidth="1"/>
    <col min="8975" max="8975" width="20.5703125" style="3" customWidth="1"/>
    <col min="8976" max="8976" width="17.28515625" style="3" customWidth="1"/>
    <col min="8977" max="8979" width="15" style="3" bestFit="1" customWidth="1"/>
    <col min="8980" max="8980" width="16" style="3" bestFit="1" customWidth="1"/>
    <col min="8981" max="8983" width="15" style="3" bestFit="1" customWidth="1"/>
    <col min="8984" max="8985" width="16" style="3" bestFit="1" customWidth="1"/>
    <col min="8986" max="8986" width="18.85546875" style="3" customWidth="1"/>
    <col min="8987" max="8987" width="17.85546875" style="3" bestFit="1" customWidth="1"/>
    <col min="8988" max="9228" width="9.140625" style="3"/>
    <col min="9229" max="9229" width="79.28515625" style="3" bestFit="1" customWidth="1"/>
    <col min="9230" max="9230" width="20.140625" style="3" customWidth="1"/>
    <col min="9231" max="9231" width="20.5703125" style="3" customWidth="1"/>
    <col min="9232" max="9232" width="17.28515625" style="3" customWidth="1"/>
    <col min="9233" max="9235" width="15" style="3" bestFit="1" customWidth="1"/>
    <col min="9236" max="9236" width="16" style="3" bestFit="1" customWidth="1"/>
    <col min="9237" max="9239" width="15" style="3" bestFit="1" customWidth="1"/>
    <col min="9240" max="9241" width="16" style="3" bestFit="1" customWidth="1"/>
    <col min="9242" max="9242" width="18.85546875" style="3" customWidth="1"/>
    <col min="9243" max="9243" width="17.85546875" style="3" bestFit="1" customWidth="1"/>
    <col min="9244" max="9484" width="9.140625" style="3"/>
    <col min="9485" max="9485" width="79.28515625" style="3" bestFit="1" customWidth="1"/>
    <col min="9486" max="9486" width="20.140625" style="3" customWidth="1"/>
    <col min="9487" max="9487" width="20.5703125" style="3" customWidth="1"/>
    <col min="9488" max="9488" width="17.28515625" style="3" customWidth="1"/>
    <col min="9489" max="9491" width="15" style="3" bestFit="1" customWidth="1"/>
    <col min="9492" max="9492" width="16" style="3" bestFit="1" customWidth="1"/>
    <col min="9493" max="9495" width="15" style="3" bestFit="1" customWidth="1"/>
    <col min="9496" max="9497" width="16" style="3" bestFit="1" customWidth="1"/>
    <col min="9498" max="9498" width="18.85546875" style="3" customWidth="1"/>
    <col min="9499" max="9499" width="17.85546875" style="3" bestFit="1" customWidth="1"/>
    <col min="9500" max="9740" width="9.140625" style="3"/>
    <col min="9741" max="9741" width="79.28515625" style="3" bestFit="1" customWidth="1"/>
    <col min="9742" max="9742" width="20.140625" style="3" customWidth="1"/>
    <col min="9743" max="9743" width="20.5703125" style="3" customWidth="1"/>
    <col min="9744" max="9744" width="17.28515625" style="3" customWidth="1"/>
    <col min="9745" max="9747" width="15" style="3" bestFit="1" customWidth="1"/>
    <col min="9748" max="9748" width="16" style="3" bestFit="1" customWidth="1"/>
    <col min="9749" max="9751" width="15" style="3" bestFit="1" customWidth="1"/>
    <col min="9752" max="9753" width="16" style="3" bestFit="1" customWidth="1"/>
    <col min="9754" max="9754" width="18.85546875" style="3" customWidth="1"/>
    <col min="9755" max="9755" width="17.85546875" style="3" bestFit="1" customWidth="1"/>
    <col min="9756" max="9996" width="9.140625" style="3"/>
    <col min="9997" max="9997" width="79.28515625" style="3" bestFit="1" customWidth="1"/>
    <col min="9998" max="9998" width="20.140625" style="3" customWidth="1"/>
    <col min="9999" max="9999" width="20.5703125" style="3" customWidth="1"/>
    <col min="10000" max="10000" width="17.28515625" style="3" customWidth="1"/>
    <col min="10001" max="10003" width="15" style="3" bestFit="1" customWidth="1"/>
    <col min="10004" max="10004" width="16" style="3" bestFit="1" customWidth="1"/>
    <col min="10005" max="10007" width="15" style="3" bestFit="1" customWidth="1"/>
    <col min="10008" max="10009" width="16" style="3" bestFit="1" customWidth="1"/>
    <col min="10010" max="10010" width="18.85546875" style="3" customWidth="1"/>
    <col min="10011" max="10011" width="17.85546875" style="3" bestFit="1" customWidth="1"/>
    <col min="10012" max="10252" width="9.140625" style="3"/>
    <col min="10253" max="10253" width="79.28515625" style="3" bestFit="1" customWidth="1"/>
    <col min="10254" max="10254" width="20.140625" style="3" customWidth="1"/>
    <col min="10255" max="10255" width="20.5703125" style="3" customWidth="1"/>
    <col min="10256" max="10256" width="17.28515625" style="3" customWidth="1"/>
    <col min="10257" max="10259" width="15" style="3" bestFit="1" customWidth="1"/>
    <col min="10260" max="10260" width="16" style="3" bestFit="1" customWidth="1"/>
    <col min="10261" max="10263" width="15" style="3" bestFit="1" customWidth="1"/>
    <col min="10264" max="10265" width="16" style="3" bestFit="1" customWidth="1"/>
    <col min="10266" max="10266" width="18.85546875" style="3" customWidth="1"/>
    <col min="10267" max="10267" width="17.85546875" style="3" bestFit="1" customWidth="1"/>
    <col min="10268" max="10508" width="9.140625" style="3"/>
    <col min="10509" max="10509" width="79.28515625" style="3" bestFit="1" customWidth="1"/>
    <col min="10510" max="10510" width="20.140625" style="3" customWidth="1"/>
    <col min="10511" max="10511" width="20.5703125" style="3" customWidth="1"/>
    <col min="10512" max="10512" width="17.28515625" style="3" customWidth="1"/>
    <col min="10513" max="10515" width="15" style="3" bestFit="1" customWidth="1"/>
    <col min="10516" max="10516" width="16" style="3" bestFit="1" customWidth="1"/>
    <col min="10517" max="10519" width="15" style="3" bestFit="1" customWidth="1"/>
    <col min="10520" max="10521" width="16" style="3" bestFit="1" customWidth="1"/>
    <col min="10522" max="10522" width="18.85546875" style="3" customWidth="1"/>
    <col min="10523" max="10523" width="17.85546875" style="3" bestFit="1" customWidth="1"/>
    <col min="10524" max="10764" width="9.140625" style="3"/>
    <col min="10765" max="10765" width="79.28515625" style="3" bestFit="1" customWidth="1"/>
    <col min="10766" max="10766" width="20.140625" style="3" customWidth="1"/>
    <col min="10767" max="10767" width="20.5703125" style="3" customWidth="1"/>
    <col min="10768" max="10768" width="17.28515625" style="3" customWidth="1"/>
    <col min="10769" max="10771" width="15" style="3" bestFit="1" customWidth="1"/>
    <col min="10772" max="10772" width="16" style="3" bestFit="1" customWidth="1"/>
    <col min="10773" max="10775" width="15" style="3" bestFit="1" customWidth="1"/>
    <col min="10776" max="10777" width="16" style="3" bestFit="1" customWidth="1"/>
    <col min="10778" max="10778" width="18.85546875" style="3" customWidth="1"/>
    <col min="10779" max="10779" width="17.85546875" style="3" bestFit="1" customWidth="1"/>
    <col min="10780" max="11020" width="9.140625" style="3"/>
    <col min="11021" max="11021" width="79.28515625" style="3" bestFit="1" customWidth="1"/>
    <col min="11022" max="11022" width="20.140625" style="3" customWidth="1"/>
    <col min="11023" max="11023" width="20.5703125" style="3" customWidth="1"/>
    <col min="11024" max="11024" width="17.28515625" style="3" customWidth="1"/>
    <col min="11025" max="11027" width="15" style="3" bestFit="1" customWidth="1"/>
    <col min="11028" max="11028" width="16" style="3" bestFit="1" customWidth="1"/>
    <col min="11029" max="11031" width="15" style="3" bestFit="1" customWidth="1"/>
    <col min="11032" max="11033" width="16" style="3" bestFit="1" customWidth="1"/>
    <col min="11034" max="11034" width="18.85546875" style="3" customWidth="1"/>
    <col min="11035" max="11035" width="17.85546875" style="3" bestFit="1" customWidth="1"/>
    <col min="11036" max="11276" width="9.140625" style="3"/>
    <col min="11277" max="11277" width="79.28515625" style="3" bestFit="1" customWidth="1"/>
    <col min="11278" max="11278" width="20.140625" style="3" customWidth="1"/>
    <col min="11279" max="11279" width="20.5703125" style="3" customWidth="1"/>
    <col min="11280" max="11280" width="17.28515625" style="3" customWidth="1"/>
    <col min="11281" max="11283" width="15" style="3" bestFit="1" customWidth="1"/>
    <col min="11284" max="11284" width="16" style="3" bestFit="1" customWidth="1"/>
    <col min="11285" max="11287" width="15" style="3" bestFit="1" customWidth="1"/>
    <col min="11288" max="11289" width="16" style="3" bestFit="1" customWidth="1"/>
    <col min="11290" max="11290" width="18.85546875" style="3" customWidth="1"/>
    <col min="11291" max="11291" width="17.85546875" style="3" bestFit="1" customWidth="1"/>
    <col min="11292" max="11532" width="9.140625" style="3"/>
    <col min="11533" max="11533" width="79.28515625" style="3" bestFit="1" customWidth="1"/>
    <col min="11534" max="11534" width="20.140625" style="3" customWidth="1"/>
    <col min="11535" max="11535" width="20.5703125" style="3" customWidth="1"/>
    <col min="11536" max="11536" width="17.28515625" style="3" customWidth="1"/>
    <col min="11537" max="11539" width="15" style="3" bestFit="1" customWidth="1"/>
    <col min="11540" max="11540" width="16" style="3" bestFit="1" customWidth="1"/>
    <col min="11541" max="11543" width="15" style="3" bestFit="1" customWidth="1"/>
    <col min="11544" max="11545" width="16" style="3" bestFit="1" customWidth="1"/>
    <col min="11546" max="11546" width="18.85546875" style="3" customWidth="1"/>
    <col min="11547" max="11547" width="17.85546875" style="3" bestFit="1" customWidth="1"/>
    <col min="11548" max="11788" width="9.140625" style="3"/>
    <col min="11789" max="11789" width="79.28515625" style="3" bestFit="1" customWidth="1"/>
    <col min="11790" max="11790" width="20.140625" style="3" customWidth="1"/>
    <col min="11791" max="11791" width="20.5703125" style="3" customWidth="1"/>
    <col min="11792" max="11792" width="17.28515625" style="3" customWidth="1"/>
    <col min="11793" max="11795" width="15" style="3" bestFit="1" customWidth="1"/>
    <col min="11796" max="11796" width="16" style="3" bestFit="1" customWidth="1"/>
    <col min="11797" max="11799" width="15" style="3" bestFit="1" customWidth="1"/>
    <col min="11800" max="11801" width="16" style="3" bestFit="1" customWidth="1"/>
    <col min="11802" max="11802" width="18.85546875" style="3" customWidth="1"/>
    <col min="11803" max="11803" width="17.85546875" style="3" bestFit="1" customWidth="1"/>
    <col min="11804" max="12044" width="9.140625" style="3"/>
    <col min="12045" max="12045" width="79.28515625" style="3" bestFit="1" customWidth="1"/>
    <col min="12046" max="12046" width="20.140625" style="3" customWidth="1"/>
    <col min="12047" max="12047" width="20.5703125" style="3" customWidth="1"/>
    <col min="12048" max="12048" width="17.28515625" style="3" customWidth="1"/>
    <col min="12049" max="12051" width="15" style="3" bestFit="1" customWidth="1"/>
    <col min="12052" max="12052" width="16" style="3" bestFit="1" customWidth="1"/>
    <col min="12053" max="12055" width="15" style="3" bestFit="1" customWidth="1"/>
    <col min="12056" max="12057" width="16" style="3" bestFit="1" customWidth="1"/>
    <col min="12058" max="12058" width="18.85546875" style="3" customWidth="1"/>
    <col min="12059" max="12059" width="17.85546875" style="3" bestFit="1" customWidth="1"/>
    <col min="12060" max="12300" width="9.140625" style="3"/>
    <col min="12301" max="12301" width="79.28515625" style="3" bestFit="1" customWidth="1"/>
    <col min="12302" max="12302" width="20.140625" style="3" customWidth="1"/>
    <col min="12303" max="12303" width="20.5703125" style="3" customWidth="1"/>
    <col min="12304" max="12304" width="17.28515625" style="3" customWidth="1"/>
    <col min="12305" max="12307" width="15" style="3" bestFit="1" customWidth="1"/>
    <col min="12308" max="12308" width="16" style="3" bestFit="1" customWidth="1"/>
    <col min="12309" max="12311" width="15" style="3" bestFit="1" customWidth="1"/>
    <col min="12312" max="12313" width="16" style="3" bestFit="1" customWidth="1"/>
    <col min="12314" max="12314" width="18.85546875" style="3" customWidth="1"/>
    <col min="12315" max="12315" width="17.85546875" style="3" bestFit="1" customWidth="1"/>
    <col min="12316" max="12556" width="9.140625" style="3"/>
    <col min="12557" max="12557" width="79.28515625" style="3" bestFit="1" customWidth="1"/>
    <col min="12558" max="12558" width="20.140625" style="3" customWidth="1"/>
    <col min="12559" max="12559" width="20.5703125" style="3" customWidth="1"/>
    <col min="12560" max="12560" width="17.28515625" style="3" customWidth="1"/>
    <col min="12561" max="12563" width="15" style="3" bestFit="1" customWidth="1"/>
    <col min="12564" max="12564" width="16" style="3" bestFit="1" customWidth="1"/>
    <col min="12565" max="12567" width="15" style="3" bestFit="1" customWidth="1"/>
    <col min="12568" max="12569" width="16" style="3" bestFit="1" customWidth="1"/>
    <col min="12570" max="12570" width="18.85546875" style="3" customWidth="1"/>
    <col min="12571" max="12571" width="17.85546875" style="3" bestFit="1" customWidth="1"/>
    <col min="12572" max="12812" width="9.140625" style="3"/>
    <col min="12813" max="12813" width="79.28515625" style="3" bestFit="1" customWidth="1"/>
    <col min="12814" max="12814" width="20.140625" style="3" customWidth="1"/>
    <col min="12815" max="12815" width="20.5703125" style="3" customWidth="1"/>
    <col min="12816" max="12816" width="17.28515625" style="3" customWidth="1"/>
    <col min="12817" max="12819" width="15" style="3" bestFit="1" customWidth="1"/>
    <col min="12820" max="12820" width="16" style="3" bestFit="1" customWidth="1"/>
    <col min="12821" max="12823" width="15" style="3" bestFit="1" customWidth="1"/>
    <col min="12824" max="12825" width="16" style="3" bestFit="1" customWidth="1"/>
    <col min="12826" max="12826" width="18.85546875" style="3" customWidth="1"/>
    <col min="12827" max="12827" width="17.85546875" style="3" bestFit="1" customWidth="1"/>
    <col min="12828" max="13068" width="9.140625" style="3"/>
    <col min="13069" max="13069" width="79.28515625" style="3" bestFit="1" customWidth="1"/>
    <col min="13070" max="13070" width="20.140625" style="3" customWidth="1"/>
    <col min="13071" max="13071" width="20.5703125" style="3" customWidth="1"/>
    <col min="13072" max="13072" width="17.28515625" style="3" customWidth="1"/>
    <col min="13073" max="13075" width="15" style="3" bestFit="1" customWidth="1"/>
    <col min="13076" max="13076" width="16" style="3" bestFit="1" customWidth="1"/>
    <col min="13077" max="13079" width="15" style="3" bestFit="1" customWidth="1"/>
    <col min="13080" max="13081" width="16" style="3" bestFit="1" customWidth="1"/>
    <col min="13082" max="13082" width="18.85546875" style="3" customWidth="1"/>
    <col min="13083" max="13083" width="17.85546875" style="3" bestFit="1" customWidth="1"/>
    <col min="13084" max="13324" width="9.140625" style="3"/>
    <col min="13325" max="13325" width="79.28515625" style="3" bestFit="1" customWidth="1"/>
    <col min="13326" max="13326" width="20.140625" style="3" customWidth="1"/>
    <col min="13327" max="13327" width="20.5703125" style="3" customWidth="1"/>
    <col min="13328" max="13328" width="17.28515625" style="3" customWidth="1"/>
    <col min="13329" max="13331" width="15" style="3" bestFit="1" customWidth="1"/>
    <col min="13332" max="13332" width="16" style="3" bestFit="1" customWidth="1"/>
    <col min="13333" max="13335" width="15" style="3" bestFit="1" customWidth="1"/>
    <col min="13336" max="13337" width="16" style="3" bestFit="1" customWidth="1"/>
    <col min="13338" max="13338" width="18.85546875" style="3" customWidth="1"/>
    <col min="13339" max="13339" width="17.85546875" style="3" bestFit="1" customWidth="1"/>
    <col min="13340" max="13580" width="9.140625" style="3"/>
    <col min="13581" max="13581" width="79.28515625" style="3" bestFit="1" customWidth="1"/>
    <col min="13582" max="13582" width="20.140625" style="3" customWidth="1"/>
    <col min="13583" max="13583" width="20.5703125" style="3" customWidth="1"/>
    <col min="13584" max="13584" width="17.28515625" style="3" customWidth="1"/>
    <col min="13585" max="13587" width="15" style="3" bestFit="1" customWidth="1"/>
    <col min="13588" max="13588" width="16" style="3" bestFit="1" customWidth="1"/>
    <col min="13589" max="13591" width="15" style="3" bestFit="1" customWidth="1"/>
    <col min="13592" max="13593" width="16" style="3" bestFit="1" customWidth="1"/>
    <col min="13594" max="13594" width="18.85546875" style="3" customWidth="1"/>
    <col min="13595" max="13595" width="17.85546875" style="3" bestFit="1" customWidth="1"/>
    <col min="13596" max="13836" width="9.140625" style="3"/>
    <col min="13837" max="13837" width="79.28515625" style="3" bestFit="1" customWidth="1"/>
    <col min="13838" max="13838" width="20.140625" style="3" customWidth="1"/>
    <col min="13839" max="13839" width="20.5703125" style="3" customWidth="1"/>
    <col min="13840" max="13840" width="17.28515625" style="3" customWidth="1"/>
    <col min="13841" max="13843" width="15" style="3" bestFit="1" customWidth="1"/>
    <col min="13844" max="13844" width="16" style="3" bestFit="1" customWidth="1"/>
    <col min="13845" max="13847" width="15" style="3" bestFit="1" customWidth="1"/>
    <col min="13848" max="13849" width="16" style="3" bestFit="1" customWidth="1"/>
    <col min="13850" max="13850" width="18.85546875" style="3" customWidth="1"/>
    <col min="13851" max="13851" width="17.85546875" style="3" bestFit="1" customWidth="1"/>
    <col min="13852" max="14092" width="9.140625" style="3"/>
    <col min="14093" max="14093" width="79.28515625" style="3" bestFit="1" customWidth="1"/>
    <col min="14094" max="14094" width="20.140625" style="3" customWidth="1"/>
    <col min="14095" max="14095" width="20.5703125" style="3" customWidth="1"/>
    <col min="14096" max="14096" width="17.28515625" style="3" customWidth="1"/>
    <col min="14097" max="14099" width="15" style="3" bestFit="1" customWidth="1"/>
    <col min="14100" max="14100" width="16" style="3" bestFit="1" customWidth="1"/>
    <col min="14101" max="14103" width="15" style="3" bestFit="1" customWidth="1"/>
    <col min="14104" max="14105" width="16" style="3" bestFit="1" customWidth="1"/>
    <col min="14106" max="14106" width="18.85546875" style="3" customWidth="1"/>
    <col min="14107" max="14107" width="17.85546875" style="3" bestFit="1" customWidth="1"/>
    <col min="14108" max="14348" width="9.140625" style="3"/>
    <col min="14349" max="14349" width="79.28515625" style="3" bestFit="1" customWidth="1"/>
    <col min="14350" max="14350" width="20.140625" style="3" customWidth="1"/>
    <col min="14351" max="14351" width="20.5703125" style="3" customWidth="1"/>
    <col min="14352" max="14352" width="17.28515625" style="3" customWidth="1"/>
    <col min="14353" max="14355" width="15" style="3" bestFit="1" customWidth="1"/>
    <col min="14356" max="14356" width="16" style="3" bestFit="1" customWidth="1"/>
    <col min="14357" max="14359" width="15" style="3" bestFit="1" customWidth="1"/>
    <col min="14360" max="14361" width="16" style="3" bestFit="1" customWidth="1"/>
    <col min="14362" max="14362" width="18.85546875" style="3" customWidth="1"/>
    <col min="14363" max="14363" width="17.85546875" style="3" bestFit="1" customWidth="1"/>
    <col min="14364" max="14604" width="9.140625" style="3"/>
    <col min="14605" max="14605" width="79.28515625" style="3" bestFit="1" customWidth="1"/>
    <col min="14606" max="14606" width="20.140625" style="3" customWidth="1"/>
    <col min="14607" max="14607" width="20.5703125" style="3" customWidth="1"/>
    <col min="14608" max="14608" width="17.28515625" style="3" customWidth="1"/>
    <col min="14609" max="14611" width="15" style="3" bestFit="1" customWidth="1"/>
    <col min="14612" max="14612" width="16" style="3" bestFit="1" customWidth="1"/>
    <col min="14613" max="14615" width="15" style="3" bestFit="1" customWidth="1"/>
    <col min="14616" max="14617" width="16" style="3" bestFit="1" customWidth="1"/>
    <col min="14618" max="14618" width="18.85546875" style="3" customWidth="1"/>
    <col min="14619" max="14619" width="17.85546875" style="3" bestFit="1" customWidth="1"/>
    <col min="14620" max="14860" width="9.140625" style="3"/>
    <col min="14861" max="14861" width="79.28515625" style="3" bestFit="1" customWidth="1"/>
    <col min="14862" max="14862" width="20.140625" style="3" customWidth="1"/>
    <col min="14863" max="14863" width="20.5703125" style="3" customWidth="1"/>
    <col min="14864" max="14864" width="17.28515625" style="3" customWidth="1"/>
    <col min="14865" max="14867" width="15" style="3" bestFit="1" customWidth="1"/>
    <col min="14868" max="14868" width="16" style="3" bestFit="1" customWidth="1"/>
    <col min="14869" max="14871" width="15" style="3" bestFit="1" customWidth="1"/>
    <col min="14872" max="14873" width="16" style="3" bestFit="1" customWidth="1"/>
    <col min="14874" max="14874" width="18.85546875" style="3" customWidth="1"/>
    <col min="14875" max="14875" width="17.85546875" style="3" bestFit="1" customWidth="1"/>
    <col min="14876" max="15116" width="9.140625" style="3"/>
    <col min="15117" max="15117" width="79.28515625" style="3" bestFit="1" customWidth="1"/>
    <col min="15118" max="15118" width="20.140625" style="3" customWidth="1"/>
    <col min="15119" max="15119" width="20.5703125" style="3" customWidth="1"/>
    <col min="15120" max="15120" width="17.28515625" style="3" customWidth="1"/>
    <col min="15121" max="15123" width="15" style="3" bestFit="1" customWidth="1"/>
    <col min="15124" max="15124" width="16" style="3" bestFit="1" customWidth="1"/>
    <col min="15125" max="15127" width="15" style="3" bestFit="1" customWidth="1"/>
    <col min="15128" max="15129" width="16" style="3" bestFit="1" customWidth="1"/>
    <col min="15130" max="15130" width="18.85546875" style="3" customWidth="1"/>
    <col min="15131" max="15131" width="17.85546875" style="3" bestFit="1" customWidth="1"/>
    <col min="15132" max="15372" width="9.140625" style="3"/>
    <col min="15373" max="15373" width="79.28515625" style="3" bestFit="1" customWidth="1"/>
    <col min="15374" max="15374" width="20.140625" style="3" customWidth="1"/>
    <col min="15375" max="15375" width="20.5703125" style="3" customWidth="1"/>
    <col min="15376" max="15376" width="17.28515625" style="3" customWidth="1"/>
    <col min="15377" max="15379" width="15" style="3" bestFit="1" customWidth="1"/>
    <col min="15380" max="15380" width="16" style="3" bestFit="1" customWidth="1"/>
    <col min="15381" max="15383" width="15" style="3" bestFit="1" customWidth="1"/>
    <col min="15384" max="15385" width="16" style="3" bestFit="1" customWidth="1"/>
    <col min="15386" max="15386" width="18.85546875" style="3" customWidth="1"/>
    <col min="15387" max="15387" width="17.85546875" style="3" bestFit="1" customWidth="1"/>
    <col min="15388" max="15628" width="9.140625" style="3"/>
    <col min="15629" max="15629" width="79.28515625" style="3" bestFit="1" customWidth="1"/>
    <col min="15630" max="15630" width="20.140625" style="3" customWidth="1"/>
    <col min="15631" max="15631" width="20.5703125" style="3" customWidth="1"/>
    <col min="15632" max="15632" width="17.28515625" style="3" customWidth="1"/>
    <col min="15633" max="15635" width="15" style="3" bestFit="1" customWidth="1"/>
    <col min="15636" max="15636" width="16" style="3" bestFit="1" customWidth="1"/>
    <col min="15637" max="15639" width="15" style="3" bestFit="1" customWidth="1"/>
    <col min="15640" max="15641" width="16" style="3" bestFit="1" customWidth="1"/>
    <col min="15642" max="15642" width="18.85546875" style="3" customWidth="1"/>
    <col min="15643" max="15643" width="17.85546875" style="3" bestFit="1" customWidth="1"/>
    <col min="15644" max="15884" width="9.140625" style="3"/>
    <col min="15885" max="15885" width="79.28515625" style="3" bestFit="1" customWidth="1"/>
    <col min="15886" max="15886" width="20.140625" style="3" customWidth="1"/>
    <col min="15887" max="15887" width="20.5703125" style="3" customWidth="1"/>
    <col min="15888" max="15888" width="17.28515625" style="3" customWidth="1"/>
    <col min="15889" max="15891" width="15" style="3" bestFit="1" customWidth="1"/>
    <col min="15892" max="15892" width="16" style="3" bestFit="1" customWidth="1"/>
    <col min="15893" max="15895" width="15" style="3" bestFit="1" customWidth="1"/>
    <col min="15896" max="15897" width="16" style="3" bestFit="1" customWidth="1"/>
    <col min="15898" max="15898" width="18.85546875" style="3" customWidth="1"/>
    <col min="15899" max="15899" width="17.85546875" style="3" bestFit="1" customWidth="1"/>
    <col min="15900" max="16140" width="9.140625" style="3"/>
    <col min="16141" max="16141" width="79.28515625" style="3" bestFit="1" customWidth="1"/>
    <col min="16142" max="16142" width="20.140625" style="3" customWidth="1"/>
    <col min="16143" max="16143" width="20.5703125" style="3" customWidth="1"/>
    <col min="16144" max="16144" width="17.28515625" style="3" customWidth="1"/>
    <col min="16145" max="16147" width="15" style="3" bestFit="1" customWidth="1"/>
    <col min="16148" max="16148" width="16" style="3" bestFit="1" customWidth="1"/>
    <col min="16149" max="16151" width="15" style="3" bestFit="1" customWidth="1"/>
    <col min="16152" max="16153" width="16" style="3" bestFit="1" customWidth="1"/>
    <col min="16154" max="16154" width="18.85546875" style="3" customWidth="1"/>
    <col min="16155" max="16155" width="17.85546875" style="3" bestFit="1" customWidth="1"/>
    <col min="16156" max="16384" width="9.140625" style="3"/>
  </cols>
  <sheetData>
    <row r="1" spans="1:26" ht="19.5" x14ac:dyDescent="0.3">
      <c r="D1" s="2" t="s">
        <v>0</v>
      </c>
      <c r="E1" s="2"/>
      <c r="F1" s="23"/>
      <c r="J1" s="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2"/>
      <c r="Z1" s="22"/>
    </row>
    <row r="2" spans="1:26" ht="19.5" x14ac:dyDescent="0.3">
      <c r="D2" s="2" t="s">
        <v>84</v>
      </c>
      <c r="E2" s="2"/>
      <c r="F2" s="23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2"/>
      <c r="Z2" s="22"/>
    </row>
    <row r="3" spans="1:26" ht="19.5" x14ac:dyDescent="0.3">
      <c r="D3" s="2" t="s">
        <v>1</v>
      </c>
      <c r="E3" s="2"/>
      <c r="F3" s="23"/>
      <c r="J3" s="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"/>
      <c r="Z3" s="22"/>
    </row>
    <row r="4" spans="1:26" ht="19.5" x14ac:dyDescent="0.3">
      <c r="D4" s="2" t="s">
        <v>2</v>
      </c>
      <c r="E4" s="2"/>
      <c r="F4" s="23"/>
      <c r="J4" s="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2"/>
      <c r="Z4" s="22"/>
    </row>
    <row r="5" spans="1:26" x14ac:dyDescent="0.25">
      <c r="C5"/>
      <c r="D5"/>
      <c r="E5"/>
      <c r="F5" s="44"/>
      <c r="J5"/>
      <c r="K5"/>
      <c r="L5"/>
      <c r="M5"/>
      <c r="N5"/>
      <c r="O5"/>
      <c r="P5"/>
      <c r="Q5"/>
    </row>
    <row r="6" spans="1:26" x14ac:dyDescent="0.25">
      <c r="G6"/>
      <c r="H6"/>
      <c r="I6"/>
      <c r="J6"/>
      <c r="K6"/>
      <c r="L6"/>
      <c r="M6"/>
      <c r="N6"/>
      <c r="O6"/>
      <c r="P6"/>
      <c r="Q6"/>
    </row>
    <row r="7" spans="1:26" s="4" customFormat="1" ht="30" x14ac:dyDescent="0.25">
      <c r="A7" s="40" t="s">
        <v>3</v>
      </c>
      <c r="B7" s="41" t="s">
        <v>4</v>
      </c>
      <c r="C7" s="42" t="s">
        <v>5</v>
      </c>
      <c r="D7" s="42" t="s">
        <v>85</v>
      </c>
      <c r="E7" s="42" t="s">
        <v>86</v>
      </c>
      <c r="F7" s="42" t="s">
        <v>6</v>
      </c>
      <c r="G7"/>
      <c r="H7"/>
      <c r="I7"/>
      <c r="J7"/>
      <c r="K7"/>
      <c r="L7"/>
      <c r="M7"/>
      <c r="N7"/>
      <c r="O7"/>
      <c r="P7"/>
      <c r="Q7"/>
    </row>
    <row r="8" spans="1:26" x14ac:dyDescent="0.25">
      <c r="A8" s="39" t="s">
        <v>7</v>
      </c>
      <c r="B8" s="45">
        <f t="shared" ref="B8:C8" si="0">B9+B15+B25+B34+B42+B50+B59</f>
        <v>2923379677</v>
      </c>
      <c r="C8" s="45">
        <f t="shared" si="0"/>
        <v>78105132.800000012</v>
      </c>
      <c r="D8" s="45">
        <f t="shared" ref="D8:E8" si="1">D9+D15+D25+D34+D42+D50+D59</f>
        <v>198013615.51000002</v>
      </c>
      <c r="E8" s="45">
        <f t="shared" si="1"/>
        <v>180616703.48999998</v>
      </c>
      <c r="F8" s="46">
        <f>F9+F15+F25+F34+F42+F50+F59</f>
        <v>456735451.80000007</v>
      </c>
      <c r="G8"/>
      <c r="H8"/>
      <c r="I8"/>
      <c r="J8"/>
      <c r="K8"/>
      <c r="L8"/>
      <c r="M8"/>
      <c r="N8"/>
      <c r="O8"/>
      <c r="P8"/>
      <c r="Q8"/>
      <c r="Z8" s="3"/>
    </row>
    <row r="9" spans="1:26" x14ac:dyDescent="0.25">
      <c r="A9" s="35" t="s">
        <v>8</v>
      </c>
      <c r="B9" s="30">
        <f>SUM(B10:B14)</f>
        <v>1150839208</v>
      </c>
      <c r="C9" s="30">
        <f>SUM(C10:C14)</f>
        <v>68185353.570000008</v>
      </c>
      <c r="D9" s="30">
        <f>SUM(D10:D14)</f>
        <v>71006452.420000002</v>
      </c>
      <c r="E9" s="47">
        <f>SUM(E10:E14)</f>
        <v>71673075.939999998</v>
      </c>
      <c r="F9" s="29">
        <f>SUM(F10:F14)</f>
        <v>210864881.93000001</v>
      </c>
      <c r="G9"/>
      <c r="H9"/>
      <c r="I9"/>
      <c r="J9"/>
      <c r="K9"/>
      <c r="L9"/>
      <c r="M9"/>
      <c r="N9"/>
      <c r="O9"/>
      <c r="P9"/>
      <c r="Q9"/>
      <c r="Z9" s="3"/>
    </row>
    <row r="10" spans="1:26" x14ac:dyDescent="0.25">
      <c r="A10" s="6" t="s">
        <v>9</v>
      </c>
      <c r="B10" s="7">
        <v>794012358</v>
      </c>
      <c r="C10" s="9">
        <v>56496333.340000004</v>
      </c>
      <c r="D10" s="9">
        <v>58993630.140000001</v>
      </c>
      <c r="E10" s="9">
        <v>59564701.200000003</v>
      </c>
      <c r="F10" s="8">
        <f>SUM(C10:E10)</f>
        <v>175054664.68000001</v>
      </c>
      <c r="G10"/>
      <c r="H10"/>
      <c r="I10"/>
      <c r="J10"/>
      <c r="K10"/>
      <c r="L10"/>
      <c r="M10"/>
      <c r="N10"/>
      <c r="O10"/>
      <c r="P10"/>
      <c r="Q10"/>
      <c r="Z10" s="3"/>
    </row>
    <row r="11" spans="1:26" x14ac:dyDescent="0.25">
      <c r="A11" s="6" t="s">
        <v>10</v>
      </c>
      <c r="B11" s="7">
        <v>231971205</v>
      </c>
      <c r="C11" s="9">
        <v>3382200</v>
      </c>
      <c r="D11" s="9">
        <v>3443200</v>
      </c>
      <c r="E11" s="9">
        <v>3467200</v>
      </c>
      <c r="F11" s="8">
        <f t="shared" ref="F11:F14" si="2">SUM(C11:E11)</f>
        <v>10292600</v>
      </c>
      <c r="G11"/>
      <c r="H11"/>
      <c r="I11"/>
      <c r="J11"/>
      <c r="K11"/>
      <c r="L11"/>
      <c r="M11"/>
      <c r="N11"/>
      <c r="O11"/>
      <c r="P11"/>
      <c r="Q11"/>
      <c r="Z11" s="3"/>
    </row>
    <row r="12" spans="1:26" x14ac:dyDescent="0.25">
      <c r="A12" s="6" t="s">
        <v>11</v>
      </c>
      <c r="B12" s="7"/>
      <c r="C12" s="9"/>
      <c r="D12" s="9"/>
      <c r="E12" s="9">
        <v>0</v>
      </c>
      <c r="F12" s="8">
        <f t="shared" si="2"/>
        <v>0</v>
      </c>
      <c r="G12"/>
      <c r="H12"/>
      <c r="I12"/>
      <c r="J12"/>
      <c r="K12"/>
      <c r="L12"/>
      <c r="M12"/>
      <c r="N12"/>
      <c r="O12"/>
      <c r="P12"/>
      <c r="Q12"/>
      <c r="Z12" s="3"/>
    </row>
    <row r="13" spans="1:26" x14ac:dyDescent="0.25">
      <c r="A13" s="6" t="s">
        <v>12</v>
      </c>
      <c r="B13" s="7">
        <v>8000000</v>
      </c>
      <c r="C13" s="9">
        <v>0</v>
      </c>
      <c r="D13" s="9"/>
      <c r="F13" s="8">
        <f t="shared" si="2"/>
        <v>0</v>
      </c>
      <c r="G13"/>
      <c r="H13"/>
      <c r="I13"/>
      <c r="J13"/>
      <c r="K13"/>
      <c r="L13"/>
      <c r="M13"/>
      <c r="N13"/>
      <c r="O13"/>
      <c r="P13"/>
      <c r="Q13"/>
      <c r="Z13" s="3"/>
    </row>
    <row r="14" spans="1:26" x14ac:dyDescent="0.25">
      <c r="A14" s="6" t="s">
        <v>13</v>
      </c>
      <c r="B14" s="7">
        <v>116855645</v>
      </c>
      <c r="C14" s="9">
        <v>8306820.2300000004</v>
      </c>
      <c r="D14" s="9">
        <v>8569622.2799999993</v>
      </c>
      <c r="E14" s="9">
        <v>8641174.7400000002</v>
      </c>
      <c r="F14" s="8">
        <f t="shared" si="2"/>
        <v>25517617.25</v>
      </c>
      <c r="G14"/>
      <c r="H14"/>
      <c r="I14"/>
      <c r="J14"/>
      <c r="K14"/>
      <c r="L14"/>
      <c r="M14"/>
      <c r="N14"/>
      <c r="O14"/>
      <c r="P14"/>
      <c r="Q14"/>
      <c r="Z14" s="3"/>
    </row>
    <row r="15" spans="1:26" s="10" customFormat="1" x14ac:dyDescent="0.25">
      <c r="A15" s="27" t="s">
        <v>14</v>
      </c>
      <c r="B15" s="28">
        <f>SUM(B16:B24)</f>
        <v>689252300.57999992</v>
      </c>
      <c r="C15" s="24">
        <f>SUM(C16:C23)</f>
        <v>2536445.8899999997</v>
      </c>
      <c r="D15" s="24">
        <f>SUM(D16:D24)</f>
        <v>78409334.310000002</v>
      </c>
      <c r="E15" s="24">
        <f>SUM(E16:E24)</f>
        <v>44992891.789999999</v>
      </c>
      <c r="F15" s="18">
        <f>SUM(F16:F24)</f>
        <v>125938671.98999999</v>
      </c>
      <c r="G15"/>
      <c r="H15"/>
      <c r="I15"/>
      <c r="J15"/>
      <c r="K15"/>
      <c r="L15"/>
      <c r="M15"/>
      <c r="N15"/>
      <c r="O15"/>
      <c r="P15"/>
      <c r="Q15"/>
    </row>
    <row r="16" spans="1:26" x14ac:dyDescent="0.25">
      <c r="A16" s="11" t="s">
        <v>15</v>
      </c>
      <c r="B16" s="7">
        <v>57500000</v>
      </c>
      <c r="C16" s="9">
        <v>43972.5</v>
      </c>
      <c r="D16" s="9">
        <v>1303618.6599999999</v>
      </c>
      <c r="E16" s="9">
        <v>2202448.84</v>
      </c>
      <c r="F16" s="8">
        <f t="shared" ref="F16:F24" si="3">SUM(C16:E16)</f>
        <v>3550040</v>
      </c>
      <c r="G16"/>
      <c r="H16"/>
      <c r="I16"/>
      <c r="J16"/>
      <c r="K16"/>
      <c r="L16"/>
      <c r="M16"/>
      <c r="N16"/>
      <c r="O16"/>
      <c r="P16"/>
      <c r="Q16"/>
      <c r="Z16" s="3"/>
    </row>
    <row r="17" spans="1:26" x14ac:dyDescent="0.25">
      <c r="A17" s="11" t="s">
        <v>16</v>
      </c>
      <c r="B17" s="7">
        <v>51842155</v>
      </c>
      <c r="C17" s="9"/>
      <c r="D17" s="9">
        <v>149431.66</v>
      </c>
      <c r="E17" s="9">
        <v>199184</v>
      </c>
      <c r="F17" s="8">
        <f t="shared" si="3"/>
        <v>348615.66000000003</v>
      </c>
      <c r="G17"/>
      <c r="H17"/>
      <c r="I17"/>
      <c r="J17"/>
      <c r="K17"/>
      <c r="L17"/>
      <c r="M17"/>
      <c r="N17"/>
      <c r="O17"/>
      <c r="P17"/>
      <c r="Q17"/>
      <c r="Z17" s="3"/>
    </row>
    <row r="18" spans="1:26" x14ac:dyDescent="0.25">
      <c r="A18" s="11" t="s">
        <v>17</v>
      </c>
      <c r="B18" s="7">
        <v>30000000</v>
      </c>
      <c r="C18" s="9">
        <v>1301876.5</v>
      </c>
      <c r="D18" s="9">
        <v>684596.46</v>
      </c>
      <c r="E18" s="48">
        <v>3395205.64</v>
      </c>
      <c r="F18" s="8">
        <f t="shared" si="3"/>
        <v>5381678.5999999996</v>
      </c>
      <c r="G18"/>
      <c r="H18"/>
      <c r="I18"/>
      <c r="J18"/>
      <c r="K18"/>
      <c r="L18"/>
      <c r="M18"/>
      <c r="N18"/>
      <c r="O18"/>
      <c r="P18"/>
      <c r="Q18"/>
      <c r="Z18" s="3"/>
    </row>
    <row r="19" spans="1:26" x14ac:dyDescent="0.25">
      <c r="A19" s="12" t="s">
        <v>18</v>
      </c>
      <c r="B19" s="7">
        <v>3887000</v>
      </c>
      <c r="C19" s="9"/>
      <c r="D19" s="9">
        <v>682.11</v>
      </c>
      <c r="E19" s="9">
        <v>0</v>
      </c>
      <c r="F19" s="8">
        <f t="shared" si="3"/>
        <v>682.11</v>
      </c>
      <c r="G19"/>
      <c r="H19"/>
      <c r="I19"/>
      <c r="J19"/>
      <c r="K19"/>
      <c r="L19"/>
      <c r="M19"/>
      <c r="N19"/>
      <c r="O19"/>
      <c r="P19"/>
      <c r="Q19"/>
      <c r="Z19" s="3"/>
    </row>
    <row r="20" spans="1:26" x14ac:dyDescent="0.25">
      <c r="A20" s="11" t="s">
        <v>19</v>
      </c>
      <c r="B20" s="7">
        <v>34886498</v>
      </c>
      <c r="C20" s="9"/>
      <c r="D20" s="9"/>
      <c r="E20" s="9">
        <v>0</v>
      </c>
      <c r="F20" s="8">
        <f t="shared" si="3"/>
        <v>0</v>
      </c>
      <c r="G20"/>
      <c r="H20"/>
      <c r="I20"/>
      <c r="J20"/>
      <c r="K20"/>
      <c r="L20"/>
      <c r="M20"/>
      <c r="N20"/>
      <c r="O20"/>
      <c r="P20"/>
      <c r="Q20"/>
      <c r="Z20" s="3"/>
    </row>
    <row r="21" spans="1:26" x14ac:dyDescent="0.25">
      <c r="A21" s="11" t="s">
        <v>20</v>
      </c>
      <c r="B21" s="7">
        <v>30040000</v>
      </c>
      <c r="C21" s="9">
        <v>1190596.8899999999</v>
      </c>
      <c r="D21" s="9">
        <v>13794148.880000001</v>
      </c>
      <c r="E21" s="9">
        <v>15246354.130000001</v>
      </c>
      <c r="F21" s="8">
        <f t="shared" si="3"/>
        <v>30231099.900000002</v>
      </c>
      <c r="G21"/>
      <c r="H21"/>
      <c r="I21"/>
      <c r="J21"/>
      <c r="K21"/>
      <c r="L21"/>
      <c r="M21"/>
      <c r="N21"/>
      <c r="O21"/>
      <c r="P21"/>
      <c r="Q21"/>
      <c r="Z21" s="3"/>
    </row>
    <row r="22" spans="1:26" ht="30" x14ac:dyDescent="0.25">
      <c r="A22" s="11" t="s">
        <v>21</v>
      </c>
      <c r="B22" s="7">
        <v>19140000</v>
      </c>
      <c r="C22" s="9"/>
      <c r="D22" s="9">
        <v>1415115</v>
      </c>
      <c r="E22" s="9">
        <v>318235.18</v>
      </c>
      <c r="F22" s="8">
        <f t="shared" si="3"/>
        <v>1733350.18</v>
      </c>
      <c r="G22"/>
      <c r="H22"/>
      <c r="I22"/>
      <c r="J22"/>
      <c r="K22"/>
      <c r="L22"/>
      <c r="M22"/>
      <c r="N22"/>
      <c r="O22"/>
      <c r="P22"/>
      <c r="Q22"/>
      <c r="Z22" s="3"/>
    </row>
    <row r="23" spans="1:26" ht="30" x14ac:dyDescent="0.25">
      <c r="A23" s="11" t="s">
        <v>22</v>
      </c>
      <c r="B23" s="7">
        <v>416347227.57999998</v>
      </c>
      <c r="C23" s="9"/>
      <c r="D23" s="9">
        <v>60709187.039999999</v>
      </c>
      <c r="E23" s="9">
        <v>22055632</v>
      </c>
      <c r="F23" s="8">
        <f t="shared" si="3"/>
        <v>82764819.039999992</v>
      </c>
      <c r="G23"/>
      <c r="H23"/>
      <c r="I23"/>
      <c r="J23"/>
      <c r="K23"/>
      <c r="L23"/>
      <c r="M23"/>
      <c r="N23"/>
      <c r="O23"/>
      <c r="P23"/>
      <c r="Q23"/>
      <c r="Z23" s="3"/>
    </row>
    <row r="24" spans="1:26" x14ac:dyDescent="0.25">
      <c r="A24" s="11" t="s">
        <v>23</v>
      </c>
      <c r="B24" s="7">
        <v>45609420</v>
      </c>
      <c r="C24" s="9">
        <v>0</v>
      </c>
      <c r="D24" s="9">
        <v>352554.5</v>
      </c>
      <c r="E24" s="9">
        <v>1575832</v>
      </c>
      <c r="F24" s="8">
        <f t="shared" si="3"/>
        <v>1928386.5</v>
      </c>
      <c r="G24"/>
      <c r="H24"/>
      <c r="I24"/>
      <c r="J24"/>
      <c r="K24"/>
      <c r="L24"/>
      <c r="M24"/>
      <c r="N24"/>
      <c r="O24"/>
      <c r="P24"/>
      <c r="Q24"/>
      <c r="Z24" s="3"/>
    </row>
    <row r="25" spans="1:26" s="10" customFormat="1" x14ac:dyDescent="0.25">
      <c r="A25" s="27" t="s">
        <v>24</v>
      </c>
      <c r="B25" s="28">
        <f>SUM(B26:B33)</f>
        <v>365757811.42000002</v>
      </c>
      <c r="C25" s="24">
        <f>SUM(C26:C32)</f>
        <v>0</v>
      </c>
      <c r="D25" s="24">
        <f>SUM(D26:D33)</f>
        <v>4094006.0799999996</v>
      </c>
      <c r="E25" s="24">
        <f>SUM(E26:E33)</f>
        <v>6471579.96</v>
      </c>
      <c r="F25" s="18">
        <f>SUM(F26:F33)</f>
        <v>10565586.039999999</v>
      </c>
      <c r="G25"/>
      <c r="H25"/>
      <c r="I25"/>
      <c r="J25"/>
      <c r="K25"/>
      <c r="L25"/>
      <c r="M25"/>
      <c r="N25"/>
      <c r="O25"/>
      <c r="P25"/>
      <c r="Q25"/>
    </row>
    <row r="26" spans="1:26" ht="22.5" customHeight="1" x14ac:dyDescent="0.25">
      <c r="A26" s="11" t="s">
        <v>25</v>
      </c>
      <c r="B26" s="7">
        <v>9979258</v>
      </c>
      <c r="C26" s="9">
        <v>0</v>
      </c>
      <c r="D26" s="9">
        <v>149184.79999999999</v>
      </c>
      <c r="E26" s="9">
        <v>85990</v>
      </c>
      <c r="F26" s="8">
        <f t="shared" ref="F26:F33" si="4">SUM(C26:E26)</f>
        <v>235174.8</v>
      </c>
      <c r="G26"/>
      <c r="H26"/>
      <c r="I26"/>
      <c r="J26"/>
      <c r="K26"/>
      <c r="L26"/>
      <c r="M26"/>
      <c r="N26"/>
      <c r="O26"/>
      <c r="P26"/>
      <c r="Q26"/>
      <c r="Z26" s="3"/>
    </row>
    <row r="27" spans="1:26" x14ac:dyDescent="0.25">
      <c r="A27" s="11" t="s">
        <v>26</v>
      </c>
      <c r="B27" s="7">
        <v>7012850</v>
      </c>
      <c r="C27" s="9">
        <v>0</v>
      </c>
      <c r="D27" s="9"/>
      <c r="E27" s="9">
        <v>129586.3</v>
      </c>
      <c r="F27" s="8">
        <f t="shared" si="4"/>
        <v>129586.3</v>
      </c>
      <c r="G27"/>
      <c r="H27"/>
      <c r="I27"/>
      <c r="J27"/>
      <c r="K27"/>
      <c r="L27"/>
      <c r="M27"/>
      <c r="N27"/>
      <c r="O27"/>
      <c r="P27"/>
      <c r="Q27"/>
      <c r="Z27" s="3"/>
    </row>
    <row r="28" spans="1:26" x14ac:dyDescent="0.25">
      <c r="A28" s="11" t="s">
        <v>27</v>
      </c>
      <c r="B28" s="7">
        <v>4274125</v>
      </c>
      <c r="C28" s="9">
        <v>0</v>
      </c>
      <c r="D28" s="9">
        <v>535338.86</v>
      </c>
      <c r="E28" s="9">
        <v>0</v>
      </c>
      <c r="F28" s="8">
        <f t="shared" si="4"/>
        <v>535338.86</v>
      </c>
      <c r="G28"/>
      <c r="H28"/>
      <c r="I28"/>
      <c r="J28"/>
      <c r="K28"/>
      <c r="L28"/>
      <c r="M28"/>
      <c r="N28"/>
      <c r="O28"/>
      <c r="P28"/>
      <c r="Q28"/>
      <c r="Z28" s="3"/>
    </row>
    <row r="29" spans="1:26" x14ac:dyDescent="0.25">
      <c r="A29" s="11" t="s">
        <v>28</v>
      </c>
      <c r="B29" s="7">
        <v>2500000</v>
      </c>
      <c r="C29" s="9">
        <v>0</v>
      </c>
      <c r="D29" s="9"/>
      <c r="E29" s="9">
        <v>59866.71</v>
      </c>
      <c r="F29" s="8">
        <f t="shared" si="4"/>
        <v>59866.71</v>
      </c>
      <c r="G29"/>
      <c r="H29"/>
      <c r="I29"/>
      <c r="J29"/>
      <c r="K29"/>
      <c r="L29"/>
      <c r="M29"/>
      <c r="N29"/>
      <c r="O29"/>
      <c r="P29"/>
      <c r="Q29"/>
      <c r="Z29" s="3"/>
    </row>
    <row r="30" spans="1:26" x14ac:dyDescent="0.25">
      <c r="A30" s="11" t="s">
        <v>29</v>
      </c>
      <c r="B30" s="7">
        <v>3676891.62</v>
      </c>
      <c r="C30" s="9">
        <v>0</v>
      </c>
      <c r="D30" s="9"/>
      <c r="E30" s="9">
        <v>52955.24</v>
      </c>
      <c r="F30" s="8">
        <f t="shared" si="4"/>
        <v>52955.24</v>
      </c>
      <c r="G30"/>
      <c r="H30"/>
      <c r="I30"/>
      <c r="J30"/>
      <c r="K30"/>
      <c r="L30"/>
      <c r="M30"/>
      <c r="N30"/>
      <c r="O30"/>
      <c r="P30"/>
      <c r="Q30"/>
      <c r="Z30" s="3"/>
    </row>
    <row r="31" spans="1:26" ht="30" x14ac:dyDescent="0.25">
      <c r="A31" s="11" t="s">
        <v>30</v>
      </c>
      <c r="B31" s="7">
        <v>38101334</v>
      </c>
      <c r="C31" s="9">
        <v>0</v>
      </c>
      <c r="D31" s="9">
        <v>1857.32</v>
      </c>
      <c r="E31" s="9">
        <v>839695.08</v>
      </c>
      <c r="F31" s="8">
        <f t="shared" si="4"/>
        <v>841552.39999999991</v>
      </c>
      <c r="G31"/>
      <c r="H31"/>
      <c r="I31"/>
      <c r="J31"/>
      <c r="K31"/>
      <c r="L31"/>
      <c r="M31"/>
      <c r="N31"/>
      <c r="O31"/>
      <c r="P31"/>
      <c r="Q31"/>
      <c r="Z31" s="3"/>
    </row>
    <row r="32" spans="1:26" ht="30" x14ac:dyDescent="0.25">
      <c r="A32" s="11" t="s">
        <v>31</v>
      </c>
      <c r="B32" s="7">
        <v>49635928</v>
      </c>
      <c r="C32" s="9"/>
      <c r="D32" s="9">
        <v>2612423.2799999998</v>
      </c>
      <c r="E32" s="9">
        <v>3529411.21</v>
      </c>
      <c r="F32" s="8">
        <f t="shared" si="4"/>
        <v>6141834.4900000002</v>
      </c>
      <c r="G32"/>
      <c r="H32"/>
      <c r="I32"/>
      <c r="J32"/>
      <c r="K32"/>
      <c r="L32"/>
      <c r="M32"/>
      <c r="N32"/>
      <c r="O32"/>
      <c r="P32"/>
      <c r="Q32"/>
      <c r="Z32" s="3"/>
    </row>
    <row r="33" spans="1:26" x14ac:dyDescent="0.25">
      <c r="A33" s="11" t="s">
        <v>32</v>
      </c>
      <c r="B33" s="7">
        <v>250577424.80000001</v>
      </c>
      <c r="C33" s="9">
        <v>0</v>
      </c>
      <c r="D33" s="9">
        <v>795201.82</v>
      </c>
      <c r="E33" s="9">
        <v>1774075.42</v>
      </c>
      <c r="F33" s="8">
        <f t="shared" si="4"/>
        <v>2569277.2399999998</v>
      </c>
      <c r="G33"/>
      <c r="H33"/>
      <c r="I33"/>
      <c r="J33"/>
      <c r="K33"/>
      <c r="L33"/>
      <c r="M33"/>
      <c r="N33"/>
      <c r="O33"/>
      <c r="P33"/>
      <c r="Q33"/>
      <c r="Z33" s="3"/>
    </row>
    <row r="34" spans="1:26" x14ac:dyDescent="0.25">
      <c r="A34" s="27" t="s">
        <v>33</v>
      </c>
      <c r="B34" s="30">
        <f>SUM(B35:B41)</f>
        <v>499182400</v>
      </c>
      <c r="C34" s="24">
        <f>SUM(C36:C41)</f>
        <v>7383333.3399999999</v>
      </c>
      <c r="D34" s="24">
        <f>SUM(D35:D41)</f>
        <v>43681445.299999997</v>
      </c>
      <c r="E34" s="24">
        <f>SUM(E35:E41)</f>
        <v>57186225.219999999</v>
      </c>
      <c r="F34" s="18">
        <f t="shared" ref="F34" si="5">SUM(F35:F41)</f>
        <v>108251003.86</v>
      </c>
      <c r="G34"/>
      <c r="H34"/>
      <c r="I34"/>
      <c r="J34"/>
      <c r="K34"/>
      <c r="L34"/>
      <c r="M34"/>
      <c r="N34"/>
      <c r="O34"/>
      <c r="P34"/>
      <c r="Q34"/>
      <c r="Z34" s="3"/>
    </row>
    <row r="35" spans="1:26" x14ac:dyDescent="0.25">
      <c r="A35" s="11" t="s">
        <v>34</v>
      </c>
      <c r="B35" s="7">
        <v>46182400</v>
      </c>
      <c r="C35" s="9">
        <v>0</v>
      </c>
      <c r="D35" s="9">
        <v>107760</v>
      </c>
      <c r="E35" s="9">
        <v>52974.879999999997</v>
      </c>
      <c r="F35" s="8">
        <f t="shared" ref="F35:F41" si="6">SUM(C35:E35)</f>
        <v>160734.88</v>
      </c>
      <c r="G35"/>
      <c r="H35"/>
      <c r="I35"/>
      <c r="J35"/>
      <c r="K35"/>
      <c r="L35"/>
      <c r="M35"/>
      <c r="N35"/>
      <c r="O35"/>
      <c r="P35"/>
      <c r="Q35"/>
      <c r="Z35" s="3"/>
    </row>
    <row r="36" spans="1:26" ht="30" x14ac:dyDescent="0.25">
      <c r="A36" s="11" t="s">
        <v>35</v>
      </c>
      <c r="B36" s="7">
        <v>148500000</v>
      </c>
      <c r="C36" s="9">
        <v>7383333.3399999999</v>
      </c>
      <c r="D36" s="9">
        <v>16885645.34</v>
      </c>
      <c r="E36" s="9">
        <v>6583333.3399999999</v>
      </c>
      <c r="F36" s="8">
        <f t="shared" si="6"/>
        <v>30852312.02</v>
      </c>
      <c r="G36"/>
      <c r="H36"/>
      <c r="I36"/>
      <c r="J36"/>
      <c r="K36"/>
      <c r="L36"/>
      <c r="M36"/>
      <c r="N36"/>
      <c r="O36"/>
      <c r="P36"/>
      <c r="Q36"/>
      <c r="Z36" s="3"/>
    </row>
    <row r="37" spans="1:26" ht="30" x14ac:dyDescent="0.25">
      <c r="A37" s="11" t="s">
        <v>36</v>
      </c>
      <c r="C37" s="9"/>
      <c r="D37" s="9"/>
      <c r="F37" s="8">
        <f t="shared" si="6"/>
        <v>0</v>
      </c>
      <c r="G37"/>
      <c r="H37"/>
      <c r="I37"/>
      <c r="J37"/>
      <c r="K37"/>
      <c r="L37"/>
      <c r="M37"/>
      <c r="N37"/>
      <c r="O37"/>
      <c r="P37"/>
      <c r="Q37"/>
      <c r="Z37" s="3"/>
    </row>
    <row r="38" spans="1:26" ht="30" x14ac:dyDescent="0.25">
      <c r="A38" s="11" t="s">
        <v>37</v>
      </c>
      <c r="C38" s="9"/>
      <c r="D38" s="9"/>
      <c r="F38" s="8">
        <f t="shared" si="6"/>
        <v>0</v>
      </c>
      <c r="G38"/>
      <c r="H38"/>
      <c r="I38"/>
      <c r="J38"/>
      <c r="K38"/>
      <c r="L38"/>
      <c r="M38"/>
      <c r="N38"/>
      <c r="O38"/>
      <c r="P38"/>
      <c r="Q38"/>
      <c r="Z38" s="3"/>
    </row>
    <row r="39" spans="1:26" ht="30" x14ac:dyDescent="0.25">
      <c r="A39" s="11" t="s">
        <v>38</v>
      </c>
      <c r="C39" s="9"/>
      <c r="D39" s="9"/>
      <c r="E39" s="9"/>
      <c r="F39" s="8">
        <f t="shared" si="6"/>
        <v>0</v>
      </c>
      <c r="G39"/>
      <c r="H39"/>
      <c r="I39"/>
      <c r="J39"/>
      <c r="K39"/>
      <c r="L39"/>
      <c r="M39"/>
      <c r="N39"/>
      <c r="O39"/>
      <c r="P39"/>
      <c r="Q39"/>
      <c r="Z39" s="3"/>
    </row>
    <row r="40" spans="1:26" x14ac:dyDescent="0.25">
      <c r="A40" s="11" t="s">
        <v>39</v>
      </c>
      <c r="B40" s="7">
        <v>4500000</v>
      </c>
      <c r="C40" s="9"/>
      <c r="D40" s="9">
        <v>1688039.96</v>
      </c>
      <c r="E40" s="9">
        <v>549917</v>
      </c>
      <c r="F40" s="8">
        <f t="shared" si="6"/>
        <v>2237956.96</v>
      </c>
      <c r="G40"/>
      <c r="H40"/>
      <c r="I40"/>
      <c r="J40"/>
      <c r="K40"/>
      <c r="L40"/>
      <c r="M40"/>
      <c r="N40"/>
      <c r="O40"/>
      <c r="P40"/>
      <c r="Q40"/>
      <c r="Z40" s="3"/>
    </row>
    <row r="41" spans="1:26" ht="30" x14ac:dyDescent="0.25">
      <c r="A41" s="11" t="s">
        <v>40</v>
      </c>
      <c r="B41" s="7">
        <v>300000000</v>
      </c>
      <c r="C41" s="9">
        <v>0</v>
      </c>
      <c r="D41" s="9">
        <v>25000000</v>
      </c>
      <c r="E41" s="9">
        <v>50000000</v>
      </c>
      <c r="F41" s="8">
        <f t="shared" si="6"/>
        <v>75000000</v>
      </c>
      <c r="G41"/>
      <c r="H41"/>
      <c r="I41"/>
      <c r="J41"/>
      <c r="K41"/>
      <c r="L41"/>
      <c r="M41"/>
      <c r="N41"/>
      <c r="O41"/>
      <c r="P41"/>
      <c r="Q41"/>
      <c r="Z41" s="3"/>
    </row>
    <row r="42" spans="1:26" s="10" customFormat="1" x14ac:dyDescent="0.25">
      <c r="A42" s="27" t="s">
        <v>41</v>
      </c>
      <c r="B42" s="30">
        <f>SUM(B43:B49)</f>
        <v>0</v>
      </c>
      <c r="C42" s="24"/>
      <c r="D42" s="24"/>
      <c r="E42" s="24"/>
      <c r="F42" s="18">
        <f>SUM(F43:F49)</f>
        <v>0</v>
      </c>
      <c r="G42"/>
      <c r="H42"/>
      <c r="I42"/>
      <c r="J42"/>
      <c r="K42"/>
      <c r="L42"/>
      <c r="M42"/>
      <c r="N42"/>
      <c r="O42"/>
      <c r="P42"/>
      <c r="Q42"/>
    </row>
    <row r="43" spans="1:26" x14ac:dyDescent="0.25">
      <c r="A43" s="11" t="s">
        <v>42</v>
      </c>
      <c r="B43" s="23">
        <v>0</v>
      </c>
      <c r="C43" s="9">
        <v>0</v>
      </c>
      <c r="D43" s="9"/>
      <c r="E43" s="9"/>
      <c r="F43" s="5">
        <f t="shared" ref="F43:F49" si="7">SUM(C43:C43)</f>
        <v>0</v>
      </c>
      <c r="G43"/>
      <c r="H43"/>
      <c r="I43"/>
      <c r="J43"/>
      <c r="K43"/>
      <c r="L43"/>
      <c r="M43"/>
      <c r="N43"/>
      <c r="O43"/>
      <c r="P43"/>
      <c r="Q43"/>
      <c r="Z43" s="3"/>
    </row>
    <row r="44" spans="1:26" ht="30" x14ac:dyDescent="0.25">
      <c r="A44" s="11" t="s">
        <v>43</v>
      </c>
      <c r="B44" s="7">
        <v>0</v>
      </c>
      <c r="C44" s="9">
        <v>0</v>
      </c>
      <c r="D44" s="9"/>
      <c r="E44" s="9"/>
      <c r="F44" s="5">
        <f t="shared" si="7"/>
        <v>0</v>
      </c>
      <c r="G44"/>
      <c r="H44"/>
      <c r="I44"/>
      <c r="J44"/>
      <c r="K44"/>
      <c r="L44"/>
      <c r="M44"/>
      <c r="N44"/>
      <c r="O44"/>
      <c r="P44"/>
      <c r="Q44"/>
      <c r="Z44" s="3"/>
    </row>
    <row r="45" spans="1:26" ht="30" x14ac:dyDescent="0.25">
      <c r="A45" s="11" t="s">
        <v>44</v>
      </c>
      <c r="B45" s="23">
        <v>0</v>
      </c>
      <c r="C45" s="9">
        <v>0</v>
      </c>
      <c r="D45" s="9"/>
      <c r="E45" s="9"/>
      <c r="F45" s="5">
        <f t="shared" si="7"/>
        <v>0</v>
      </c>
      <c r="G45"/>
      <c r="H45"/>
      <c r="I45"/>
      <c r="J45"/>
      <c r="K45"/>
      <c r="L45"/>
      <c r="M45"/>
      <c r="N45"/>
      <c r="O45"/>
      <c r="P45"/>
      <c r="Q45"/>
      <c r="Z45" s="3"/>
    </row>
    <row r="46" spans="1:26" ht="30" x14ac:dyDescent="0.25">
      <c r="A46" s="11" t="s">
        <v>45</v>
      </c>
      <c r="B46" s="23">
        <v>0</v>
      </c>
      <c r="C46" s="9">
        <v>0</v>
      </c>
      <c r="D46" s="9"/>
      <c r="E46" s="9"/>
      <c r="F46" s="5">
        <f t="shared" si="7"/>
        <v>0</v>
      </c>
      <c r="G46"/>
      <c r="H46"/>
      <c r="I46"/>
      <c r="J46"/>
      <c r="K46"/>
      <c r="L46"/>
      <c r="M46"/>
      <c r="N46"/>
      <c r="O46"/>
      <c r="P46"/>
      <c r="Q46"/>
      <c r="Z46" s="3"/>
    </row>
    <row r="47" spans="1:26" ht="30" x14ac:dyDescent="0.25">
      <c r="A47" s="11" t="s">
        <v>46</v>
      </c>
      <c r="B47" s="23">
        <v>0</v>
      </c>
      <c r="C47" s="9">
        <v>0</v>
      </c>
      <c r="D47" s="9"/>
      <c r="E47" s="9"/>
      <c r="F47" s="5">
        <f t="shared" si="7"/>
        <v>0</v>
      </c>
      <c r="G47"/>
      <c r="H47"/>
      <c r="I47"/>
      <c r="J47"/>
      <c r="K47"/>
      <c r="L47"/>
      <c r="M47"/>
      <c r="N47"/>
      <c r="O47"/>
      <c r="P47"/>
      <c r="Q47"/>
      <c r="Z47" s="3"/>
    </row>
    <row r="48" spans="1:26" x14ac:dyDescent="0.25">
      <c r="A48" s="11" t="s">
        <v>47</v>
      </c>
      <c r="B48" s="23">
        <v>0</v>
      </c>
      <c r="C48" s="9">
        <v>0</v>
      </c>
      <c r="D48" s="9"/>
      <c r="E48" s="9"/>
      <c r="F48" s="5">
        <f t="shared" si="7"/>
        <v>0</v>
      </c>
      <c r="G48"/>
      <c r="H48"/>
      <c r="I48"/>
      <c r="J48"/>
      <c r="K48"/>
      <c r="L48"/>
      <c r="M48"/>
      <c r="N48"/>
      <c r="O48"/>
      <c r="P48"/>
      <c r="Q48"/>
      <c r="Z48" s="3"/>
    </row>
    <row r="49" spans="1:26" ht="30" x14ac:dyDescent="0.25">
      <c r="A49" s="11" t="s">
        <v>48</v>
      </c>
      <c r="B49" s="23">
        <v>0</v>
      </c>
      <c r="C49" s="9">
        <v>0</v>
      </c>
      <c r="D49" s="9"/>
      <c r="E49" s="9"/>
      <c r="F49" s="5">
        <f t="shared" si="7"/>
        <v>0</v>
      </c>
      <c r="G49"/>
      <c r="H49"/>
      <c r="I49"/>
      <c r="J49"/>
      <c r="K49"/>
      <c r="L49"/>
      <c r="M49"/>
      <c r="N49"/>
      <c r="O49"/>
      <c r="P49"/>
      <c r="Q49"/>
      <c r="Z49" s="3"/>
    </row>
    <row r="50" spans="1:26" s="10" customFormat="1" x14ac:dyDescent="0.25">
      <c r="A50" s="27" t="s">
        <v>49</v>
      </c>
      <c r="B50" s="30">
        <f>SUM(B51:B58)</f>
        <v>136607462</v>
      </c>
      <c r="C50" s="24"/>
      <c r="D50" s="24">
        <f>SUM(D51:D58)</f>
        <v>822377.4</v>
      </c>
      <c r="E50" s="24">
        <f>SUM(E51:E58)</f>
        <v>292930.58</v>
      </c>
      <c r="F50" s="18">
        <f>SUM(F51:F57)</f>
        <v>1115307.98</v>
      </c>
      <c r="G50"/>
      <c r="H50"/>
      <c r="I50"/>
      <c r="J50"/>
      <c r="K50"/>
      <c r="L50"/>
      <c r="M50"/>
      <c r="N50"/>
      <c r="O50"/>
      <c r="P50"/>
      <c r="Q50"/>
    </row>
    <row r="51" spans="1:26" x14ac:dyDescent="0.25">
      <c r="A51" s="11" t="s">
        <v>50</v>
      </c>
      <c r="B51" s="7">
        <v>27975822</v>
      </c>
      <c r="C51" s="9">
        <v>0</v>
      </c>
      <c r="D51" s="9"/>
      <c r="E51" s="9">
        <v>292930.58</v>
      </c>
      <c r="F51" s="8">
        <f t="shared" ref="F51:F58" si="8">SUM(C51:E51)</f>
        <v>292930.58</v>
      </c>
      <c r="G51"/>
      <c r="H51"/>
      <c r="I51"/>
      <c r="J51"/>
      <c r="K51"/>
      <c r="L51"/>
      <c r="M51"/>
      <c r="N51"/>
      <c r="O51"/>
      <c r="P51"/>
      <c r="Q51"/>
      <c r="Z51" s="3"/>
    </row>
    <row r="52" spans="1:26" ht="30" x14ac:dyDescent="0.25">
      <c r="A52" s="11" t="s">
        <v>51</v>
      </c>
      <c r="B52" s="7">
        <v>4000000</v>
      </c>
      <c r="C52" s="9">
        <v>0</v>
      </c>
      <c r="D52" s="9"/>
      <c r="E52" s="9"/>
      <c r="F52" s="8">
        <f t="shared" si="8"/>
        <v>0</v>
      </c>
      <c r="G52"/>
      <c r="H52"/>
      <c r="I52"/>
      <c r="J52"/>
      <c r="K52"/>
      <c r="L52"/>
      <c r="M52"/>
      <c r="N52"/>
      <c r="O52"/>
      <c r="P52"/>
      <c r="Q52"/>
      <c r="Z52" s="3"/>
    </row>
    <row r="53" spans="1:26" ht="30" x14ac:dyDescent="0.25">
      <c r="A53" s="11" t="s">
        <v>52</v>
      </c>
      <c r="B53" s="7">
        <v>16611664</v>
      </c>
      <c r="C53" s="9">
        <v>0</v>
      </c>
      <c r="D53" s="9"/>
      <c r="E53" s="9"/>
      <c r="F53" s="8">
        <f t="shared" si="8"/>
        <v>0</v>
      </c>
      <c r="G53"/>
      <c r="H53"/>
      <c r="I53"/>
      <c r="J53"/>
      <c r="K53"/>
      <c r="L53"/>
      <c r="M53"/>
      <c r="N53"/>
      <c r="O53"/>
      <c r="P53"/>
      <c r="Q53"/>
      <c r="Z53" s="3"/>
    </row>
    <row r="54" spans="1:26" ht="30" x14ac:dyDescent="0.25">
      <c r="A54" s="11" t="s">
        <v>53</v>
      </c>
      <c r="B54" s="7">
        <v>26940000</v>
      </c>
      <c r="C54" s="9">
        <v>0</v>
      </c>
      <c r="D54" s="9"/>
      <c r="E54" s="9"/>
      <c r="F54" s="8">
        <f t="shared" si="8"/>
        <v>0</v>
      </c>
      <c r="G54"/>
      <c r="H54"/>
      <c r="I54"/>
      <c r="J54"/>
      <c r="K54"/>
      <c r="L54"/>
      <c r="M54"/>
      <c r="N54"/>
      <c r="O54"/>
      <c r="P54"/>
      <c r="Q54"/>
      <c r="Z54" s="3"/>
    </row>
    <row r="55" spans="1:26" x14ac:dyDescent="0.25">
      <c r="A55" s="11" t="s">
        <v>54</v>
      </c>
      <c r="B55" s="7">
        <v>50373915</v>
      </c>
      <c r="C55" s="9">
        <v>0</v>
      </c>
      <c r="D55" s="9">
        <v>822377.4</v>
      </c>
      <c r="E55" s="9"/>
      <c r="F55" s="8">
        <f t="shared" si="8"/>
        <v>822377.4</v>
      </c>
      <c r="G55"/>
      <c r="H55"/>
      <c r="I55"/>
      <c r="J55"/>
      <c r="K55"/>
      <c r="L55"/>
      <c r="M55"/>
      <c r="N55"/>
      <c r="O55"/>
      <c r="P55"/>
      <c r="Q55"/>
      <c r="Z55" s="3"/>
    </row>
    <row r="56" spans="1:26" x14ac:dyDescent="0.25">
      <c r="A56" s="11" t="s">
        <v>55</v>
      </c>
      <c r="B56" s="7">
        <v>500000</v>
      </c>
      <c r="C56" s="9">
        <v>0</v>
      </c>
      <c r="D56" s="9"/>
      <c r="E56" s="9"/>
      <c r="F56" s="8">
        <f t="shared" si="8"/>
        <v>0</v>
      </c>
      <c r="G56"/>
      <c r="H56"/>
      <c r="I56"/>
      <c r="J56"/>
      <c r="K56"/>
      <c r="L56"/>
      <c r="M56"/>
      <c r="N56"/>
      <c r="O56"/>
      <c r="P56"/>
      <c r="Q56"/>
      <c r="Z56" s="3"/>
    </row>
    <row r="57" spans="1:26" x14ac:dyDescent="0.25">
      <c r="A57" s="11" t="s">
        <v>56</v>
      </c>
      <c r="B57" s="23">
        <v>5706061</v>
      </c>
      <c r="C57" s="9"/>
      <c r="D57" s="9"/>
      <c r="E57" s="9"/>
      <c r="F57" s="8">
        <f t="shared" si="8"/>
        <v>0</v>
      </c>
      <c r="G57"/>
      <c r="H57"/>
      <c r="I57"/>
      <c r="J57"/>
      <c r="K57"/>
      <c r="L57"/>
      <c r="M57"/>
      <c r="N57"/>
      <c r="O57"/>
      <c r="P57"/>
      <c r="Q57"/>
      <c r="Z57" s="3"/>
    </row>
    <row r="58" spans="1:26" ht="30" x14ac:dyDescent="0.25">
      <c r="A58" s="11" t="s">
        <v>57</v>
      </c>
      <c r="B58" s="7">
        <v>4500000</v>
      </c>
      <c r="C58" s="9">
        <v>0</v>
      </c>
      <c r="D58" s="9"/>
      <c r="E58" s="9"/>
      <c r="F58" s="8">
        <f t="shared" si="8"/>
        <v>0</v>
      </c>
      <c r="G58"/>
      <c r="H58"/>
      <c r="I58"/>
      <c r="J58"/>
      <c r="K58"/>
      <c r="L58"/>
      <c r="M58"/>
      <c r="N58"/>
      <c r="O58"/>
      <c r="P58"/>
      <c r="Q58"/>
      <c r="Z58" s="3"/>
    </row>
    <row r="59" spans="1:26" s="10" customFormat="1" x14ac:dyDescent="0.25">
      <c r="A59" s="31" t="s">
        <v>58</v>
      </c>
      <c r="B59" s="30">
        <f>SUM(B60:B67)</f>
        <v>81740495</v>
      </c>
      <c r="C59" s="24"/>
      <c r="D59" s="24"/>
      <c r="E59" s="24"/>
      <c r="F59" s="32">
        <f>SUM(F60:F61)</f>
        <v>0</v>
      </c>
      <c r="G59"/>
      <c r="H59"/>
      <c r="I59"/>
      <c r="J59"/>
      <c r="K59"/>
      <c r="L59"/>
      <c r="M59"/>
      <c r="N59"/>
      <c r="O59"/>
      <c r="P59"/>
      <c r="Q59"/>
    </row>
    <row r="60" spans="1:26" x14ac:dyDescent="0.25">
      <c r="A60" s="14" t="s">
        <v>59</v>
      </c>
      <c r="B60" s="7">
        <v>55556695</v>
      </c>
      <c r="C60" s="9"/>
      <c r="D60" s="9"/>
      <c r="E60" s="9"/>
      <c r="F60" s="5">
        <f t="shared" ref="F60:F68" si="9">SUM(C60:C60)</f>
        <v>0</v>
      </c>
      <c r="G60"/>
      <c r="H60"/>
      <c r="I60"/>
      <c r="J60"/>
      <c r="K60"/>
      <c r="L60"/>
      <c r="M60"/>
      <c r="N60"/>
      <c r="O60"/>
      <c r="P60"/>
      <c r="Q60"/>
      <c r="Z60" s="3"/>
    </row>
    <row r="61" spans="1:26" x14ac:dyDescent="0.25">
      <c r="A61" s="14" t="s">
        <v>60</v>
      </c>
      <c r="B61" s="7">
        <v>26183800</v>
      </c>
      <c r="C61" s="9"/>
      <c r="D61" s="9"/>
      <c r="E61" s="9"/>
      <c r="F61" s="5">
        <f t="shared" si="9"/>
        <v>0</v>
      </c>
      <c r="G61"/>
      <c r="H61"/>
      <c r="I61"/>
      <c r="J61"/>
      <c r="K61"/>
      <c r="L61"/>
      <c r="M61"/>
      <c r="N61"/>
      <c r="O61"/>
      <c r="P61"/>
      <c r="Q61"/>
      <c r="Z61" s="3"/>
    </row>
    <row r="62" spans="1:26" s="10" customFormat="1" ht="30" x14ac:dyDescent="0.25">
      <c r="A62" s="31" t="s">
        <v>61</v>
      </c>
      <c r="B62" s="33"/>
      <c r="C62" s="34"/>
      <c r="D62" s="34"/>
      <c r="E62" s="34"/>
      <c r="F62" s="18">
        <f t="shared" si="9"/>
        <v>0</v>
      </c>
      <c r="G62"/>
      <c r="H62"/>
      <c r="I62"/>
      <c r="J62"/>
      <c r="K62"/>
      <c r="L62"/>
      <c r="M62"/>
      <c r="N62"/>
      <c r="O62"/>
      <c r="P62"/>
      <c r="Q62"/>
    </row>
    <row r="63" spans="1:26" x14ac:dyDescent="0.25">
      <c r="A63" s="1" t="s">
        <v>62</v>
      </c>
      <c r="B63" s="7"/>
      <c r="C63" s="9"/>
      <c r="D63" s="9"/>
      <c r="E63" s="9"/>
      <c r="F63" s="5">
        <f t="shared" si="9"/>
        <v>0</v>
      </c>
      <c r="G63"/>
      <c r="H63"/>
      <c r="I63"/>
      <c r="J63"/>
      <c r="K63"/>
      <c r="L63"/>
      <c r="M63"/>
      <c r="N63"/>
      <c r="O63"/>
      <c r="P63"/>
      <c r="Q63"/>
      <c r="Z63" s="3"/>
    </row>
    <row r="64" spans="1:26" ht="30" x14ac:dyDescent="0.25">
      <c r="A64" s="1" t="s">
        <v>63</v>
      </c>
      <c r="B64" s="7"/>
      <c r="C64" s="9"/>
      <c r="D64" s="9"/>
      <c r="E64" s="9"/>
      <c r="F64" s="5">
        <f t="shared" si="9"/>
        <v>0</v>
      </c>
      <c r="G64"/>
      <c r="H64"/>
      <c r="I64"/>
      <c r="J64"/>
      <c r="K64"/>
      <c r="L64"/>
      <c r="M64"/>
      <c r="N64"/>
      <c r="O64"/>
      <c r="P64"/>
      <c r="Q64"/>
      <c r="Z64" s="3"/>
    </row>
    <row r="65" spans="1:26" s="10" customFormat="1" x14ac:dyDescent="0.25">
      <c r="A65" s="31" t="s">
        <v>64</v>
      </c>
      <c r="B65" s="33"/>
      <c r="C65" s="34"/>
      <c r="D65" s="34"/>
      <c r="E65" s="34"/>
      <c r="F65" s="18">
        <f t="shared" si="9"/>
        <v>0</v>
      </c>
      <c r="G65"/>
      <c r="H65"/>
      <c r="I65"/>
      <c r="J65"/>
      <c r="K65"/>
      <c r="L65"/>
      <c r="M65"/>
      <c r="N65"/>
      <c r="O65"/>
      <c r="P65"/>
      <c r="Q65"/>
    </row>
    <row r="66" spans="1:26" x14ac:dyDescent="0.25">
      <c r="A66" s="1" t="s">
        <v>65</v>
      </c>
      <c r="B66" s="7"/>
      <c r="C66" s="9"/>
      <c r="D66" s="9"/>
      <c r="E66" s="9"/>
      <c r="F66" s="5">
        <f t="shared" si="9"/>
        <v>0</v>
      </c>
      <c r="G66"/>
      <c r="H66"/>
      <c r="I66"/>
      <c r="J66"/>
      <c r="K66"/>
      <c r="L66"/>
      <c r="M66"/>
      <c r="N66"/>
      <c r="O66"/>
      <c r="P66"/>
      <c r="Q66"/>
      <c r="Z66" s="3"/>
    </row>
    <row r="67" spans="1:26" x14ac:dyDescent="0.25">
      <c r="A67" s="1" t="s">
        <v>66</v>
      </c>
      <c r="B67" s="7"/>
      <c r="C67" s="9"/>
      <c r="D67" s="9"/>
      <c r="E67" s="9"/>
      <c r="F67" s="5">
        <f t="shared" si="9"/>
        <v>0</v>
      </c>
      <c r="G67"/>
      <c r="H67"/>
      <c r="I67"/>
      <c r="J67"/>
      <c r="K67"/>
      <c r="L67"/>
      <c r="M67"/>
      <c r="N67"/>
      <c r="O67"/>
      <c r="P67"/>
      <c r="Q67"/>
      <c r="Z67" s="3"/>
    </row>
    <row r="68" spans="1:26" ht="30" x14ac:dyDescent="0.25">
      <c r="A68" s="1" t="s">
        <v>67</v>
      </c>
      <c r="B68" s="7"/>
      <c r="C68" s="9"/>
      <c r="D68" s="9"/>
      <c r="E68" s="9"/>
      <c r="F68" s="5">
        <f t="shared" si="9"/>
        <v>0</v>
      </c>
      <c r="G68"/>
      <c r="H68"/>
      <c r="I68"/>
      <c r="J68"/>
      <c r="K68"/>
      <c r="L68"/>
      <c r="M68"/>
      <c r="N68"/>
      <c r="O68"/>
      <c r="P68"/>
      <c r="Q68"/>
      <c r="Z68" s="3"/>
    </row>
    <row r="69" spans="1:26" s="10" customFormat="1" x14ac:dyDescent="0.25">
      <c r="A69" s="15" t="s">
        <v>68</v>
      </c>
      <c r="B69" s="17">
        <f>B59+B50+B42+B34+B25+B15+B9</f>
        <v>2923379677</v>
      </c>
      <c r="C69" s="16">
        <f t="shared" ref="C69:E69" si="10">C59+C50+C42+C34+C25+C15+C9</f>
        <v>78105132.800000012</v>
      </c>
      <c r="D69" s="16">
        <f t="shared" si="10"/>
        <v>198013615.50999999</v>
      </c>
      <c r="E69" s="16">
        <f t="shared" si="10"/>
        <v>180616703.49000001</v>
      </c>
      <c r="F69" s="17">
        <f>+F50+F34+F25+F15+F9</f>
        <v>456735451.80000001</v>
      </c>
      <c r="G69"/>
      <c r="H69"/>
      <c r="I69"/>
      <c r="J69"/>
      <c r="K69"/>
      <c r="L69"/>
      <c r="M69"/>
      <c r="N69"/>
      <c r="O69"/>
      <c r="P69"/>
      <c r="Q69"/>
    </row>
    <row r="70" spans="1:26" x14ac:dyDescent="0.25">
      <c r="A70" s="13" t="s">
        <v>69</v>
      </c>
      <c r="C70" s="5">
        <v>0</v>
      </c>
      <c r="D70" s="5"/>
      <c r="E70" s="5"/>
      <c r="F70" s="5"/>
      <c r="G70"/>
      <c r="H70"/>
      <c r="I70"/>
      <c r="J70"/>
      <c r="K70"/>
      <c r="L70"/>
      <c r="M70"/>
      <c r="N70"/>
      <c r="O70"/>
      <c r="P70"/>
      <c r="Q70"/>
    </row>
    <row r="71" spans="1:26" x14ac:dyDescent="0.25">
      <c r="A71" s="13" t="s">
        <v>70</v>
      </c>
      <c r="C71" s="5">
        <v>0</v>
      </c>
      <c r="D71" s="5"/>
      <c r="E71" s="5"/>
      <c r="F71" s="5"/>
      <c r="G71"/>
      <c r="H71"/>
      <c r="I71"/>
      <c r="J71"/>
      <c r="K71"/>
      <c r="L71"/>
      <c r="M71"/>
      <c r="N71"/>
      <c r="O71"/>
      <c r="P71"/>
      <c r="Q71"/>
      <c r="R71" s="21"/>
    </row>
    <row r="72" spans="1:26" ht="30" x14ac:dyDescent="0.25">
      <c r="A72" s="1" t="s">
        <v>71</v>
      </c>
      <c r="C72" s="5">
        <v>0</v>
      </c>
      <c r="D72" s="5"/>
      <c r="E72" s="5"/>
      <c r="F72" s="5"/>
      <c r="G72"/>
      <c r="H72"/>
      <c r="I72"/>
      <c r="J72"/>
      <c r="K72"/>
      <c r="L72"/>
      <c r="M72"/>
      <c r="N72"/>
      <c r="O72"/>
      <c r="P72"/>
      <c r="Q72"/>
    </row>
    <row r="73" spans="1:26" ht="30" x14ac:dyDescent="0.25">
      <c r="A73" s="1" t="s">
        <v>72</v>
      </c>
      <c r="C73" s="5">
        <v>0</v>
      </c>
      <c r="D73" s="5"/>
      <c r="E73" s="5"/>
      <c r="F73" s="5"/>
      <c r="G73"/>
      <c r="H73"/>
      <c r="I73"/>
      <c r="J73"/>
      <c r="K73"/>
      <c r="L73"/>
      <c r="M73"/>
      <c r="N73"/>
      <c r="O73"/>
      <c r="P73"/>
      <c r="Q73"/>
    </row>
    <row r="74" spans="1:26" x14ac:dyDescent="0.25">
      <c r="A74" s="13" t="s">
        <v>73</v>
      </c>
      <c r="C74" s="5">
        <v>0</v>
      </c>
      <c r="D74" s="5"/>
      <c r="E74" s="5"/>
      <c r="F74" s="5"/>
      <c r="G74"/>
      <c r="H74"/>
      <c r="I74"/>
      <c r="J74"/>
      <c r="K74"/>
      <c r="L74"/>
      <c r="M74"/>
      <c r="N74"/>
      <c r="O74"/>
      <c r="P74"/>
      <c r="Q74"/>
    </row>
    <row r="75" spans="1:26" x14ac:dyDescent="0.25">
      <c r="A75" s="1" t="s">
        <v>74</v>
      </c>
      <c r="C75" s="5">
        <v>0</v>
      </c>
      <c r="D75" s="5"/>
      <c r="E75" s="5"/>
      <c r="F75" s="5"/>
      <c r="G75"/>
      <c r="H75"/>
      <c r="I75"/>
      <c r="J75"/>
      <c r="K75"/>
      <c r="L75"/>
      <c r="M75"/>
      <c r="N75"/>
      <c r="O75"/>
      <c r="P75"/>
      <c r="Q75"/>
    </row>
    <row r="76" spans="1:26" x14ac:dyDescent="0.25">
      <c r="A76" s="1" t="s">
        <v>75</v>
      </c>
      <c r="C76" s="5">
        <v>0</v>
      </c>
      <c r="D76" s="5"/>
      <c r="E76" s="5"/>
      <c r="F76" s="5"/>
      <c r="G76"/>
      <c r="H76"/>
      <c r="I76"/>
      <c r="J76"/>
      <c r="K76"/>
      <c r="L76"/>
      <c r="M76"/>
      <c r="N76"/>
      <c r="O76"/>
      <c r="P76"/>
      <c r="Q76"/>
    </row>
    <row r="77" spans="1:26" x14ac:dyDescent="0.25">
      <c r="A77" s="13" t="s">
        <v>76</v>
      </c>
      <c r="C77" s="5">
        <v>0</v>
      </c>
      <c r="D77" s="5"/>
      <c r="E77" s="5"/>
      <c r="F77" s="5"/>
      <c r="G77"/>
      <c r="H77"/>
      <c r="I77"/>
      <c r="J77"/>
      <c r="K77"/>
      <c r="L77"/>
      <c r="M77"/>
      <c r="N77"/>
      <c r="O77"/>
      <c r="P77"/>
      <c r="Q77"/>
    </row>
    <row r="78" spans="1:26" x14ac:dyDescent="0.25">
      <c r="A78" s="1" t="s">
        <v>77</v>
      </c>
      <c r="C78" s="5">
        <v>0</v>
      </c>
      <c r="D78" s="5"/>
      <c r="E78" s="5"/>
      <c r="F78" s="5"/>
      <c r="G78"/>
      <c r="H78"/>
      <c r="I78"/>
      <c r="J78"/>
      <c r="K78"/>
      <c r="L78"/>
      <c r="M78"/>
      <c r="N78"/>
      <c r="O78"/>
      <c r="P78"/>
      <c r="Q78"/>
    </row>
    <row r="79" spans="1:26" x14ac:dyDescent="0.25">
      <c r="A79" s="15" t="s">
        <v>78</v>
      </c>
      <c r="B79" s="24"/>
      <c r="C79" s="18">
        <v>0</v>
      </c>
      <c r="D79" s="18"/>
      <c r="E79" s="18"/>
      <c r="F79" s="18"/>
      <c r="G79"/>
      <c r="H79"/>
      <c r="I79"/>
      <c r="J79"/>
      <c r="K79"/>
      <c r="L79"/>
      <c r="M79"/>
      <c r="N79"/>
      <c r="O79"/>
      <c r="P79"/>
      <c r="Q79"/>
      <c r="S79" s="10"/>
    </row>
    <row r="80" spans="1:26" x14ac:dyDescent="0.25">
      <c r="G80"/>
      <c r="H80"/>
      <c r="I80"/>
      <c r="J80"/>
      <c r="K80"/>
      <c r="L80"/>
      <c r="M80"/>
      <c r="N80"/>
      <c r="O80"/>
      <c r="P80"/>
      <c r="Q80"/>
    </row>
    <row r="81" spans="1:22" x14ac:dyDescent="0.25">
      <c r="A81" s="19" t="s">
        <v>79</v>
      </c>
      <c r="B81" s="36">
        <f>B69</f>
        <v>2923379677</v>
      </c>
      <c r="C81" s="20">
        <f t="shared" ref="C81:F81" si="11">C69</f>
        <v>78105132.800000012</v>
      </c>
      <c r="D81" s="20">
        <f t="shared" si="11"/>
        <v>198013615.50999999</v>
      </c>
      <c r="E81" s="20">
        <f t="shared" si="11"/>
        <v>180616703.49000001</v>
      </c>
      <c r="F81" s="20">
        <f t="shared" si="11"/>
        <v>456735451.80000001</v>
      </c>
      <c r="G81"/>
      <c r="H81"/>
      <c r="I81"/>
      <c r="J81"/>
      <c r="K81"/>
      <c r="L81"/>
      <c r="M81"/>
      <c r="N81"/>
      <c r="O81"/>
      <c r="P81"/>
      <c r="Q81"/>
      <c r="R81" s="38"/>
    </row>
    <row r="82" spans="1:22" ht="14.25" customHeight="1" x14ac:dyDescent="0.25">
      <c r="A82" s="51"/>
      <c r="B82" s="51"/>
      <c r="G82"/>
      <c r="H82"/>
      <c r="I82"/>
      <c r="J82"/>
      <c r="K82"/>
      <c r="L82"/>
      <c r="M82"/>
      <c r="N82"/>
      <c r="O82"/>
      <c r="P82"/>
      <c r="Q82"/>
    </row>
    <row r="83" spans="1:22" ht="13.5" customHeight="1" x14ac:dyDescent="0.25">
      <c r="A83" s="51"/>
      <c r="B83" s="51"/>
      <c r="C83" s="5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22" ht="14.25" customHeight="1" x14ac:dyDescent="0.25">
      <c r="A84" s="21"/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6" spans="1:22" x14ac:dyDescent="0.25">
      <c r="A86" s="3"/>
      <c r="B86" s="3"/>
    </row>
    <row r="87" spans="1:22" x14ac:dyDescent="0.25">
      <c r="A87" s="26" t="s">
        <v>80</v>
      </c>
      <c r="B87" s="26"/>
      <c r="D87" s="52" t="s">
        <v>89</v>
      </c>
      <c r="E87" s="52"/>
      <c r="F87" s="26"/>
      <c r="G87" s="26"/>
      <c r="H87" s="26"/>
      <c r="I87" s="26"/>
      <c r="L87" s="26"/>
      <c r="M87" s="26"/>
      <c r="N87" s="26"/>
      <c r="O87" s="26"/>
      <c r="P87" s="26"/>
      <c r="T87" s="53" t="s">
        <v>80</v>
      </c>
      <c r="U87" s="53"/>
      <c r="V87" s="53"/>
    </row>
    <row r="88" spans="1:22" x14ac:dyDescent="0.25">
      <c r="A88" s="3"/>
      <c r="B88" s="3"/>
      <c r="D88" s="23"/>
    </row>
    <row r="89" spans="1:22" x14ac:dyDescent="0.25">
      <c r="A89" s="26" t="s">
        <v>87</v>
      </c>
      <c r="B89" s="26"/>
      <c r="D89" s="52" t="s">
        <v>83</v>
      </c>
      <c r="E89" s="52"/>
      <c r="F89" s="26"/>
      <c r="G89" s="26"/>
      <c r="H89" s="26"/>
      <c r="I89" s="26"/>
      <c r="L89" s="26"/>
      <c r="M89" s="26"/>
      <c r="N89" s="26"/>
      <c r="O89" s="26"/>
      <c r="P89" s="26"/>
      <c r="T89" s="53" t="s">
        <v>81</v>
      </c>
      <c r="U89" s="53"/>
      <c r="V89" s="53"/>
    </row>
    <row r="90" spans="1:22" x14ac:dyDescent="0.25">
      <c r="A90" s="25" t="s">
        <v>88</v>
      </c>
      <c r="B90" s="25"/>
      <c r="D90" s="49" t="s">
        <v>90</v>
      </c>
      <c r="E90" s="49"/>
      <c r="F90" s="25"/>
      <c r="G90" s="25"/>
      <c r="H90" s="25"/>
      <c r="I90" s="25"/>
      <c r="L90" s="25"/>
      <c r="M90" s="25"/>
      <c r="N90" s="25"/>
      <c r="O90" s="25"/>
      <c r="P90" s="25"/>
      <c r="T90" s="50" t="s">
        <v>82</v>
      </c>
      <c r="U90" s="50"/>
      <c r="V90" s="50"/>
    </row>
    <row r="91" spans="1:22" x14ac:dyDescent="0.25">
      <c r="A91" s="3"/>
      <c r="B91" s="3"/>
    </row>
  </sheetData>
  <mergeCells count="8">
    <mergeCell ref="D90:E90"/>
    <mergeCell ref="T90:V90"/>
    <mergeCell ref="A82:B82"/>
    <mergeCell ref="A83:C83"/>
    <mergeCell ref="D87:E87"/>
    <mergeCell ref="T87:V87"/>
    <mergeCell ref="D89:E89"/>
    <mergeCell ref="T89:V89"/>
  </mergeCells>
  <phoneticPr fontId="9" type="noConversion"/>
  <pageMargins left="0.7" right="0.7" top="0.75" bottom="0.75" header="0.3" footer="0.3"/>
  <pageSetup scale="46" orientation="landscape" r:id="rId1"/>
  <rowBreaks count="1" manualBreakCount="1">
    <brk id="37" max="21" man="1"/>
  </rowBreaks>
  <colBreaks count="1" manualBreakCount="1">
    <brk id="6" max="1048575" man="1"/>
  </colBreaks>
  <ignoredErrors>
    <ignoredError sqref="F59:F69 F42:F50" formulaRange="1"/>
    <ignoredError sqref="F25 F15 F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2023-04-17T19:56:27Z</cp:lastPrinted>
  <dcterms:created xsi:type="dcterms:W3CDTF">2021-12-02T17:58:55Z</dcterms:created>
  <dcterms:modified xsi:type="dcterms:W3CDTF">2023-04-17T19:56:32Z</dcterms:modified>
</cp:coreProperties>
</file>