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eegobdo-my.sharepoint.com/personal/juana_lorenzo_mem_gob_do/Documents/Escritorio/ESTADOS FINANCIEROS/ESTADOS FINANCIEROS JUNIO 2023/"/>
    </mc:Choice>
  </mc:AlternateContent>
  <xr:revisionPtr revIDLastSave="36" documentId="8_{E1ECABBE-2E3A-4EF6-B18A-6DBDFA696E5B}" xr6:coauthVersionLast="47" xr6:coauthVersionMax="47" xr10:uidLastSave="{B610180B-F50D-4E21-BC9B-9BBAB772E5A2}"/>
  <bookViews>
    <workbookView xWindow="-120" yWindow="-120" windowWidth="20730" windowHeight="11160" xr2:uid="{00000000-000D-0000-FFFF-FFFF00000000}"/>
  </bookViews>
  <sheets>
    <sheet name="Ejecución mensual" sheetId="1" r:id="rId1"/>
  </sheets>
  <definedNames>
    <definedName name="_xlnm.Print_Area" localSheetId="0">'Ejecución mensual'!$A$1:$I$95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1" l="1"/>
  <c r="I52" i="1"/>
  <c r="I53" i="1"/>
  <c r="I54" i="1"/>
  <c r="I55" i="1"/>
  <c r="I56" i="1"/>
  <c r="I57" i="1"/>
  <c r="I58" i="1"/>
  <c r="I51" i="1"/>
  <c r="I36" i="1"/>
  <c r="I37" i="1"/>
  <c r="I38" i="1"/>
  <c r="I39" i="1"/>
  <c r="I40" i="1"/>
  <c r="I41" i="1"/>
  <c r="I35" i="1"/>
  <c r="I27" i="1"/>
  <c r="I28" i="1"/>
  <c r="I29" i="1"/>
  <c r="I30" i="1"/>
  <c r="I31" i="1"/>
  <c r="I32" i="1"/>
  <c r="I33" i="1"/>
  <c r="I26" i="1"/>
  <c r="I17" i="1"/>
  <c r="I18" i="1"/>
  <c r="I19" i="1"/>
  <c r="I20" i="1"/>
  <c r="I21" i="1"/>
  <c r="I22" i="1"/>
  <c r="I23" i="1"/>
  <c r="I24" i="1"/>
  <c r="I16" i="1"/>
  <c r="I14" i="1"/>
  <c r="I11" i="1"/>
  <c r="I12" i="1"/>
  <c r="I13" i="1"/>
  <c r="I10" i="1"/>
  <c r="H59" i="1"/>
  <c r="H50" i="1"/>
  <c r="H34" i="1"/>
  <c r="H25" i="1"/>
  <c r="H15" i="1"/>
  <c r="H9" i="1"/>
  <c r="G15" i="1"/>
  <c r="G59" i="1"/>
  <c r="G50" i="1"/>
  <c r="G34" i="1"/>
  <c r="G25" i="1"/>
  <c r="G9" i="1"/>
  <c r="I61" i="1"/>
  <c r="F59" i="1"/>
  <c r="F50" i="1"/>
  <c r="F34" i="1"/>
  <c r="F25" i="1"/>
  <c r="F15" i="1"/>
  <c r="F9" i="1"/>
  <c r="E50" i="1"/>
  <c r="E34" i="1"/>
  <c r="E25" i="1"/>
  <c r="E15" i="1"/>
  <c r="E9" i="1"/>
  <c r="D50" i="1"/>
  <c r="D34" i="1"/>
  <c r="D25" i="1"/>
  <c r="D15" i="1"/>
  <c r="D9" i="1"/>
  <c r="B59" i="1"/>
  <c r="H69" i="1" l="1"/>
  <c r="H81" i="1" s="1"/>
  <c r="H8" i="1"/>
  <c r="F69" i="1"/>
  <c r="F81" i="1" s="1"/>
  <c r="G8" i="1"/>
  <c r="G69" i="1"/>
  <c r="G81" i="1" s="1"/>
  <c r="D69" i="1"/>
  <c r="D81" i="1" s="1"/>
  <c r="F8" i="1"/>
  <c r="E69" i="1"/>
  <c r="E81" i="1" s="1"/>
  <c r="E8" i="1"/>
  <c r="D8" i="1"/>
  <c r="I49" i="1"/>
  <c r="I48" i="1"/>
  <c r="I47" i="1"/>
  <c r="I46" i="1"/>
  <c r="I45" i="1"/>
  <c r="I44" i="1"/>
  <c r="I43" i="1"/>
  <c r="I42" i="1" l="1"/>
  <c r="I15" i="1"/>
  <c r="I25" i="1"/>
  <c r="I34" i="1"/>
  <c r="B50" i="1" l="1"/>
  <c r="B42" i="1"/>
  <c r="C34" i="1"/>
  <c r="B34" i="1"/>
  <c r="C25" i="1"/>
  <c r="B25" i="1"/>
  <c r="C15" i="1"/>
  <c r="B15" i="1"/>
  <c r="C9" i="1"/>
  <c r="B9" i="1"/>
  <c r="C8" i="1" l="1"/>
  <c r="C69" i="1"/>
  <c r="C81" i="1" s="1"/>
  <c r="B69" i="1"/>
  <c r="B81" i="1" s="1"/>
  <c r="B8" i="1"/>
  <c r="I50" i="1" l="1"/>
  <c r="I62" i="1" l="1"/>
  <c r="I63" i="1"/>
  <c r="I64" i="1"/>
  <c r="I65" i="1"/>
  <c r="I66" i="1"/>
  <c r="I68" i="1" l="1"/>
  <c r="I67" i="1"/>
  <c r="I59" i="1"/>
  <c r="I9" i="1" l="1"/>
  <c r="I8" i="1" l="1"/>
  <c r="I69" i="1"/>
  <c r="I81" i="1" s="1"/>
</calcChain>
</file>

<file path=xl/sharedStrings.xml><?xml version="1.0" encoding="utf-8"?>
<sst xmlns="http://schemas.openxmlformats.org/spreadsheetml/2006/main" count="95" uniqueCount="94">
  <si>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</si>
  <si>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</si>
  <si>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</si>
  <si>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</si>
  <si>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</si>
  <si>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</si>
  <si>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</si>
  <si>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</si>
  <si>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</si>
  <si>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</si>
  <si>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</si>
  <si>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</si>
  <si>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</si>
  <si>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</si>
  <si>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</si>
  <si>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</si>
  <si>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</si>
  <si>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</si>
  <si>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</si>
  <si>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</si>
  <si>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</si>
  <si>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</si>
  <si>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</si>
  <si>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</si>
  <si>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</si>
  <si>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</si>
  <si>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</si>
  <si>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</si>
  <si>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</si>
  <si>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</si>
  <si>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</si>
  <si>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</si>
  <si>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</si>
  <si>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</si>
  <si>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</si>
  <si>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</si>
  <si>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</si>
  <si>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</si>
  <si>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</si>
  <si>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</si>
  <si>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</si>
  <si>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</si>
  <si>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</si>
  <si>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</si>
  <si>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</si>
  <si>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</si>
  <si>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</si>
  <si>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</si>
  <si>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</si>
  <si>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</si>
  <si>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</si>
  <si>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</si>
  <si>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</si>
  <si>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</si>
  <si>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</si>
  <si>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</si>
  <si>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</si>
  <si>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</si>
  <si>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</si>
  <si>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</si>
  <si>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</si>
  <si>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</si>
  <si>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</si>
  <si>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</si>
  <si>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</si>
  <si>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</si>
  <si>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</si>
  <si>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</si>
  <si>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</si>
  <si>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</si>
  <si>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</si>
  <si>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</si>
  <si>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</si>
  <si>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</si>
  <si>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</si>
  <si>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</si>
  <si>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</si>
  <si>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</si>
  <si>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</si>
  <si>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</si>
  <si>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</si>
  <si>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</si>
  <si>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Wanda Contreras</t>
  </si>
  <si>
    <t>Directora Administrativa Financiera</t>
  </si>
  <si>
    <t>ENCARGADO DE PRESUPUESTO</t>
  </si>
  <si>
    <t>Año 2023</t>
  </si>
  <si>
    <t>Febrero</t>
  </si>
  <si>
    <t>Marzo</t>
  </si>
  <si>
    <t>Abril</t>
  </si>
  <si>
    <t>Mayo</t>
  </si>
  <si>
    <t>Junio</t>
  </si>
  <si>
    <t>Jhonatan Crisostomo</t>
  </si>
  <si>
    <t>Arsenio Dilone</t>
  </si>
  <si>
    <t>DIR.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</si>
</sst>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3" fontId="2" fillId="0" borderId="0" xfId="1" applyFont="1" applyAlignment="1">
      <alignment horizontal="center"/>
    </xf>
    <xf numFmtId="43" fontId="4" fillId="4" borderId="4" xfId="1" applyFont="1" applyFill="1" applyBorder="1"/>
    <xf numFmtId="43" fontId="4" fillId="4" borderId="4" xfId="0" applyNumberFormat="1" applyFont="1" applyFill="1" applyBorder="1"/>
    <xf numFmtId="10" fontId="0" fillId="0" borderId="0" xfId="2" applyNumberFormat="1" applyFont="1"/>
    <xf numFmtId="43" fontId="0" fillId="0" borderId="0" xfId="1" applyFont="1"/>
    <xf numFmtId="9" fontId="0" fillId="0" borderId="0" xfId="2" applyFont="1"/>
    <xf numFmtId="43" fontId="0" fillId="0" borderId="0" xfId="2" applyNumberFormat="1" applyFont="1"/>
    <xf numFmtId="9" fontId="0" fillId="0" borderId="0" xfId="0" applyNumberFormat="1"/>
    <xf numFmtId="43" fontId="5" fillId="0" borderId="0" xfId="1" applyFont="1" applyAlignment="1">
      <alignment horizontal="right"/>
    </xf>
    <xf numFmtId="43" fontId="4" fillId="2" borderId="0" xfId="1" applyFont="1" applyFill="1"/>
    <xf numFmtId="43" fontId="2" fillId="0" borderId="0" xfId="1" applyFont="1" applyAlignment="1">
      <alignment horizontal="center" wrapText="1"/>
    </xf>
    <xf numFmtId="43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5"/>
  <sheetViews>
    <sheetView showGridLines="0" tabSelected="1" topLeftCell="A78" zoomScale="92" zoomScaleNormal="92" workbookViewId="0">
      <selection activeCell="F91" sqref="F91"/>
    </sheetView>
  </sheetViews>
  <sheetFormatPr baseColWidth="10" defaultColWidth="9.140625" defaultRowHeight="15" x14ac:dyDescent="0.25"/>
  <cols>
    <col min="1" max="1" width="52.28515625" style="1" bestFit="1" customWidth="1"/>
    <col min="2" max="2" width="28.140625" style="23" customWidth="1"/>
    <col min="3" max="3" width="24.140625" style="3" customWidth="1"/>
    <col min="4" max="4" width="20.28515625" style="3" customWidth="1"/>
    <col min="5" max="5" width="25.140625" style="3" customWidth="1"/>
    <col min="6" max="6" width="23.42578125" style="3" customWidth="1"/>
    <col min="7" max="8" width="21" style="23" customWidth="1"/>
    <col min="9" max="9" width="22.7109375" style="3" customWidth="1"/>
    <col min="10" max="17" width="17.7109375" style="3" customWidth="1"/>
    <col min="18" max="18" width="16.28515625" style="3" bestFit="1" customWidth="1"/>
    <col min="19" max="19" width="16.28515625" style="3" customWidth="1"/>
    <col min="20" max="20" width="18.140625" style="3" bestFit="1" customWidth="1"/>
    <col min="21" max="21" width="15" style="3" customWidth="1"/>
    <col min="22" max="22" width="16" style="3" customWidth="1"/>
    <col min="23" max="23" width="15" style="3" customWidth="1"/>
    <col min="24" max="24" width="18" style="3" bestFit="1" customWidth="1"/>
    <col min="25" max="25" width="15" style="3" customWidth="1"/>
    <col min="26" max="27" width="16" style="3" customWidth="1"/>
    <col min="28" max="28" width="15.140625" style="3" bestFit="1" customWidth="1"/>
    <col min="29" max="29" width="18.85546875" style="23" customWidth="1"/>
    <col min="30" max="30" width="17.85546875" style="3" bestFit="1" customWidth="1"/>
    <col min="31" max="271" width="9.140625" style="3"/>
    <col min="272" max="272" width="79.28515625" style="3" bestFit="1" customWidth="1"/>
    <col min="273" max="273" width="20.140625" style="3" customWidth="1"/>
    <col min="274" max="274" width="20.5703125" style="3" customWidth="1"/>
    <col min="275" max="275" width="17.28515625" style="3" customWidth="1"/>
    <col min="276" max="278" width="15" style="3" bestFit="1" customWidth="1"/>
    <col min="279" max="279" width="16" style="3" bestFit="1" customWidth="1"/>
    <col min="280" max="282" width="15" style="3" bestFit="1" customWidth="1"/>
    <col min="283" max="284" width="16" style="3" bestFit="1" customWidth="1"/>
    <col min="285" max="285" width="18.85546875" style="3" customWidth="1"/>
    <col min="286" max="286" width="17.85546875" style="3" bestFit="1" customWidth="1"/>
    <col min="287" max="527" width="9.140625" style="3"/>
    <col min="528" max="528" width="79.28515625" style="3" bestFit="1" customWidth="1"/>
    <col min="529" max="529" width="20.140625" style="3" customWidth="1"/>
    <col min="530" max="530" width="20.5703125" style="3" customWidth="1"/>
    <col min="531" max="531" width="17.28515625" style="3" customWidth="1"/>
    <col min="532" max="534" width="15" style="3" bestFit="1" customWidth="1"/>
    <col min="535" max="535" width="16" style="3" bestFit="1" customWidth="1"/>
    <col min="536" max="538" width="15" style="3" bestFit="1" customWidth="1"/>
    <col min="539" max="540" width="16" style="3" bestFit="1" customWidth="1"/>
    <col min="541" max="541" width="18.85546875" style="3" customWidth="1"/>
    <col min="542" max="542" width="17.85546875" style="3" bestFit="1" customWidth="1"/>
    <col min="543" max="783" width="9.140625" style="3"/>
    <col min="784" max="784" width="79.28515625" style="3" bestFit="1" customWidth="1"/>
    <col min="785" max="785" width="20.140625" style="3" customWidth="1"/>
    <col min="786" max="786" width="20.5703125" style="3" customWidth="1"/>
    <col min="787" max="787" width="17.28515625" style="3" customWidth="1"/>
    <col min="788" max="790" width="15" style="3" bestFit="1" customWidth="1"/>
    <col min="791" max="791" width="16" style="3" bestFit="1" customWidth="1"/>
    <col min="792" max="794" width="15" style="3" bestFit="1" customWidth="1"/>
    <col min="795" max="796" width="16" style="3" bestFit="1" customWidth="1"/>
    <col min="797" max="797" width="18.85546875" style="3" customWidth="1"/>
    <col min="798" max="798" width="17.85546875" style="3" bestFit="1" customWidth="1"/>
    <col min="799" max="1039" width="9.140625" style="3"/>
    <col min="1040" max="1040" width="79.28515625" style="3" bestFit="1" customWidth="1"/>
    <col min="1041" max="1041" width="20.140625" style="3" customWidth="1"/>
    <col min="1042" max="1042" width="20.5703125" style="3" customWidth="1"/>
    <col min="1043" max="1043" width="17.28515625" style="3" customWidth="1"/>
    <col min="1044" max="1046" width="15" style="3" bestFit="1" customWidth="1"/>
    <col min="1047" max="1047" width="16" style="3" bestFit="1" customWidth="1"/>
    <col min="1048" max="1050" width="15" style="3" bestFit="1" customWidth="1"/>
    <col min="1051" max="1052" width="16" style="3" bestFit="1" customWidth="1"/>
    <col min="1053" max="1053" width="18.85546875" style="3" customWidth="1"/>
    <col min="1054" max="1054" width="17.85546875" style="3" bestFit="1" customWidth="1"/>
    <col min="1055" max="1295" width="9.140625" style="3"/>
    <col min="1296" max="1296" width="79.28515625" style="3" bestFit="1" customWidth="1"/>
    <col min="1297" max="1297" width="20.140625" style="3" customWidth="1"/>
    <col min="1298" max="1298" width="20.5703125" style="3" customWidth="1"/>
    <col min="1299" max="1299" width="17.28515625" style="3" customWidth="1"/>
    <col min="1300" max="1302" width="15" style="3" bestFit="1" customWidth="1"/>
    <col min="1303" max="1303" width="16" style="3" bestFit="1" customWidth="1"/>
    <col min="1304" max="1306" width="15" style="3" bestFit="1" customWidth="1"/>
    <col min="1307" max="1308" width="16" style="3" bestFit="1" customWidth="1"/>
    <col min="1309" max="1309" width="18.85546875" style="3" customWidth="1"/>
    <col min="1310" max="1310" width="17.85546875" style="3" bestFit="1" customWidth="1"/>
    <col min="1311" max="1551" width="9.140625" style="3"/>
    <col min="1552" max="1552" width="79.28515625" style="3" bestFit="1" customWidth="1"/>
    <col min="1553" max="1553" width="20.140625" style="3" customWidth="1"/>
    <col min="1554" max="1554" width="20.5703125" style="3" customWidth="1"/>
    <col min="1555" max="1555" width="17.28515625" style="3" customWidth="1"/>
    <col min="1556" max="1558" width="15" style="3" bestFit="1" customWidth="1"/>
    <col min="1559" max="1559" width="16" style="3" bestFit="1" customWidth="1"/>
    <col min="1560" max="1562" width="15" style="3" bestFit="1" customWidth="1"/>
    <col min="1563" max="1564" width="16" style="3" bestFit="1" customWidth="1"/>
    <col min="1565" max="1565" width="18.85546875" style="3" customWidth="1"/>
    <col min="1566" max="1566" width="17.85546875" style="3" bestFit="1" customWidth="1"/>
    <col min="1567" max="1807" width="9.140625" style="3"/>
    <col min="1808" max="1808" width="79.28515625" style="3" bestFit="1" customWidth="1"/>
    <col min="1809" max="1809" width="20.140625" style="3" customWidth="1"/>
    <col min="1810" max="1810" width="20.5703125" style="3" customWidth="1"/>
    <col min="1811" max="1811" width="17.28515625" style="3" customWidth="1"/>
    <col min="1812" max="1814" width="15" style="3" bestFit="1" customWidth="1"/>
    <col min="1815" max="1815" width="16" style="3" bestFit="1" customWidth="1"/>
    <col min="1816" max="1818" width="15" style="3" bestFit="1" customWidth="1"/>
    <col min="1819" max="1820" width="16" style="3" bestFit="1" customWidth="1"/>
    <col min="1821" max="1821" width="18.85546875" style="3" customWidth="1"/>
    <col min="1822" max="1822" width="17.85546875" style="3" bestFit="1" customWidth="1"/>
    <col min="1823" max="2063" width="9.140625" style="3"/>
    <col min="2064" max="2064" width="79.28515625" style="3" bestFit="1" customWidth="1"/>
    <col min="2065" max="2065" width="20.140625" style="3" customWidth="1"/>
    <col min="2066" max="2066" width="20.5703125" style="3" customWidth="1"/>
    <col min="2067" max="2067" width="17.28515625" style="3" customWidth="1"/>
    <col min="2068" max="2070" width="15" style="3" bestFit="1" customWidth="1"/>
    <col min="2071" max="2071" width="16" style="3" bestFit="1" customWidth="1"/>
    <col min="2072" max="2074" width="15" style="3" bestFit="1" customWidth="1"/>
    <col min="2075" max="2076" width="16" style="3" bestFit="1" customWidth="1"/>
    <col min="2077" max="2077" width="18.85546875" style="3" customWidth="1"/>
    <col min="2078" max="2078" width="17.85546875" style="3" bestFit="1" customWidth="1"/>
    <col min="2079" max="2319" width="9.140625" style="3"/>
    <col min="2320" max="2320" width="79.28515625" style="3" bestFit="1" customWidth="1"/>
    <col min="2321" max="2321" width="20.140625" style="3" customWidth="1"/>
    <col min="2322" max="2322" width="20.5703125" style="3" customWidth="1"/>
    <col min="2323" max="2323" width="17.28515625" style="3" customWidth="1"/>
    <col min="2324" max="2326" width="15" style="3" bestFit="1" customWidth="1"/>
    <col min="2327" max="2327" width="16" style="3" bestFit="1" customWidth="1"/>
    <col min="2328" max="2330" width="15" style="3" bestFit="1" customWidth="1"/>
    <col min="2331" max="2332" width="16" style="3" bestFit="1" customWidth="1"/>
    <col min="2333" max="2333" width="18.85546875" style="3" customWidth="1"/>
    <col min="2334" max="2334" width="17.85546875" style="3" bestFit="1" customWidth="1"/>
    <col min="2335" max="2575" width="9.140625" style="3"/>
    <col min="2576" max="2576" width="79.28515625" style="3" bestFit="1" customWidth="1"/>
    <col min="2577" max="2577" width="20.140625" style="3" customWidth="1"/>
    <col min="2578" max="2578" width="20.5703125" style="3" customWidth="1"/>
    <col min="2579" max="2579" width="17.28515625" style="3" customWidth="1"/>
    <col min="2580" max="2582" width="15" style="3" bestFit="1" customWidth="1"/>
    <col min="2583" max="2583" width="16" style="3" bestFit="1" customWidth="1"/>
    <col min="2584" max="2586" width="15" style="3" bestFit="1" customWidth="1"/>
    <col min="2587" max="2588" width="16" style="3" bestFit="1" customWidth="1"/>
    <col min="2589" max="2589" width="18.85546875" style="3" customWidth="1"/>
    <col min="2590" max="2590" width="17.85546875" style="3" bestFit="1" customWidth="1"/>
    <col min="2591" max="2831" width="9.140625" style="3"/>
    <col min="2832" max="2832" width="79.28515625" style="3" bestFit="1" customWidth="1"/>
    <col min="2833" max="2833" width="20.140625" style="3" customWidth="1"/>
    <col min="2834" max="2834" width="20.5703125" style="3" customWidth="1"/>
    <col min="2835" max="2835" width="17.28515625" style="3" customWidth="1"/>
    <col min="2836" max="2838" width="15" style="3" bestFit="1" customWidth="1"/>
    <col min="2839" max="2839" width="16" style="3" bestFit="1" customWidth="1"/>
    <col min="2840" max="2842" width="15" style="3" bestFit="1" customWidth="1"/>
    <col min="2843" max="2844" width="16" style="3" bestFit="1" customWidth="1"/>
    <col min="2845" max="2845" width="18.85546875" style="3" customWidth="1"/>
    <col min="2846" max="2846" width="17.85546875" style="3" bestFit="1" customWidth="1"/>
    <col min="2847" max="3087" width="9.140625" style="3"/>
    <col min="3088" max="3088" width="79.28515625" style="3" bestFit="1" customWidth="1"/>
    <col min="3089" max="3089" width="20.140625" style="3" customWidth="1"/>
    <col min="3090" max="3090" width="20.5703125" style="3" customWidth="1"/>
    <col min="3091" max="3091" width="17.28515625" style="3" customWidth="1"/>
    <col min="3092" max="3094" width="15" style="3" bestFit="1" customWidth="1"/>
    <col min="3095" max="3095" width="16" style="3" bestFit="1" customWidth="1"/>
    <col min="3096" max="3098" width="15" style="3" bestFit="1" customWidth="1"/>
    <col min="3099" max="3100" width="16" style="3" bestFit="1" customWidth="1"/>
    <col min="3101" max="3101" width="18.85546875" style="3" customWidth="1"/>
    <col min="3102" max="3102" width="17.85546875" style="3" bestFit="1" customWidth="1"/>
    <col min="3103" max="3343" width="9.140625" style="3"/>
    <col min="3344" max="3344" width="79.28515625" style="3" bestFit="1" customWidth="1"/>
    <col min="3345" max="3345" width="20.140625" style="3" customWidth="1"/>
    <col min="3346" max="3346" width="20.5703125" style="3" customWidth="1"/>
    <col min="3347" max="3347" width="17.28515625" style="3" customWidth="1"/>
    <col min="3348" max="3350" width="15" style="3" bestFit="1" customWidth="1"/>
    <col min="3351" max="3351" width="16" style="3" bestFit="1" customWidth="1"/>
    <col min="3352" max="3354" width="15" style="3" bestFit="1" customWidth="1"/>
    <col min="3355" max="3356" width="16" style="3" bestFit="1" customWidth="1"/>
    <col min="3357" max="3357" width="18.85546875" style="3" customWidth="1"/>
    <col min="3358" max="3358" width="17.85546875" style="3" bestFit="1" customWidth="1"/>
    <col min="3359" max="3599" width="9.140625" style="3"/>
    <col min="3600" max="3600" width="79.28515625" style="3" bestFit="1" customWidth="1"/>
    <col min="3601" max="3601" width="20.140625" style="3" customWidth="1"/>
    <col min="3602" max="3602" width="20.5703125" style="3" customWidth="1"/>
    <col min="3603" max="3603" width="17.28515625" style="3" customWidth="1"/>
    <col min="3604" max="3606" width="15" style="3" bestFit="1" customWidth="1"/>
    <col min="3607" max="3607" width="16" style="3" bestFit="1" customWidth="1"/>
    <col min="3608" max="3610" width="15" style="3" bestFit="1" customWidth="1"/>
    <col min="3611" max="3612" width="16" style="3" bestFit="1" customWidth="1"/>
    <col min="3613" max="3613" width="18.85546875" style="3" customWidth="1"/>
    <col min="3614" max="3614" width="17.85546875" style="3" bestFit="1" customWidth="1"/>
    <col min="3615" max="3855" width="9.140625" style="3"/>
    <col min="3856" max="3856" width="79.28515625" style="3" bestFit="1" customWidth="1"/>
    <col min="3857" max="3857" width="20.140625" style="3" customWidth="1"/>
    <col min="3858" max="3858" width="20.5703125" style="3" customWidth="1"/>
    <col min="3859" max="3859" width="17.28515625" style="3" customWidth="1"/>
    <col min="3860" max="3862" width="15" style="3" bestFit="1" customWidth="1"/>
    <col min="3863" max="3863" width="16" style="3" bestFit="1" customWidth="1"/>
    <col min="3864" max="3866" width="15" style="3" bestFit="1" customWidth="1"/>
    <col min="3867" max="3868" width="16" style="3" bestFit="1" customWidth="1"/>
    <col min="3869" max="3869" width="18.85546875" style="3" customWidth="1"/>
    <col min="3870" max="3870" width="17.85546875" style="3" bestFit="1" customWidth="1"/>
    <col min="3871" max="4111" width="9.140625" style="3"/>
    <col min="4112" max="4112" width="79.28515625" style="3" bestFit="1" customWidth="1"/>
    <col min="4113" max="4113" width="20.140625" style="3" customWidth="1"/>
    <col min="4114" max="4114" width="20.5703125" style="3" customWidth="1"/>
    <col min="4115" max="4115" width="17.28515625" style="3" customWidth="1"/>
    <col min="4116" max="4118" width="15" style="3" bestFit="1" customWidth="1"/>
    <col min="4119" max="4119" width="16" style="3" bestFit="1" customWidth="1"/>
    <col min="4120" max="4122" width="15" style="3" bestFit="1" customWidth="1"/>
    <col min="4123" max="4124" width="16" style="3" bestFit="1" customWidth="1"/>
    <col min="4125" max="4125" width="18.85546875" style="3" customWidth="1"/>
    <col min="4126" max="4126" width="17.85546875" style="3" bestFit="1" customWidth="1"/>
    <col min="4127" max="4367" width="9.140625" style="3"/>
    <col min="4368" max="4368" width="79.28515625" style="3" bestFit="1" customWidth="1"/>
    <col min="4369" max="4369" width="20.140625" style="3" customWidth="1"/>
    <col min="4370" max="4370" width="20.5703125" style="3" customWidth="1"/>
    <col min="4371" max="4371" width="17.28515625" style="3" customWidth="1"/>
    <col min="4372" max="4374" width="15" style="3" bestFit="1" customWidth="1"/>
    <col min="4375" max="4375" width="16" style="3" bestFit="1" customWidth="1"/>
    <col min="4376" max="4378" width="15" style="3" bestFit="1" customWidth="1"/>
    <col min="4379" max="4380" width="16" style="3" bestFit="1" customWidth="1"/>
    <col min="4381" max="4381" width="18.85546875" style="3" customWidth="1"/>
    <col min="4382" max="4382" width="17.85546875" style="3" bestFit="1" customWidth="1"/>
    <col min="4383" max="4623" width="9.140625" style="3"/>
    <col min="4624" max="4624" width="79.28515625" style="3" bestFit="1" customWidth="1"/>
    <col min="4625" max="4625" width="20.140625" style="3" customWidth="1"/>
    <col min="4626" max="4626" width="20.5703125" style="3" customWidth="1"/>
    <col min="4627" max="4627" width="17.28515625" style="3" customWidth="1"/>
    <col min="4628" max="4630" width="15" style="3" bestFit="1" customWidth="1"/>
    <col min="4631" max="4631" width="16" style="3" bestFit="1" customWidth="1"/>
    <col min="4632" max="4634" width="15" style="3" bestFit="1" customWidth="1"/>
    <col min="4635" max="4636" width="16" style="3" bestFit="1" customWidth="1"/>
    <col min="4637" max="4637" width="18.85546875" style="3" customWidth="1"/>
    <col min="4638" max="4638" width="17.85546875" style="3" bestFit="1" customWidth="1"/>
    <col min="4639" max="4879" width="9.140625" style="3"/>
    <col min="4880" max="4880" width="79.28515625" style="3" bestFit="1" customWidth="1"/>
    <col min="4881" max="4881" width="20.140625" style="3" customWidth="1"/>
    <col min="4882" max="4882" width="20.5703125" style="3" customWidth="1"/>
    <col min="4883" max="4883" width="17.28515625" style="3" customWidth="1"/>
    <col min="4884" max="4886" width="15" style="3" bestFit="1" customWidth="1"/>
    <col min="4887" max="4887" width="16" style="3" bestFit="1" customWidth="1"/>
    <col min="4888" max="4890" width="15" style="3" bestFit="1" customWidth="1"/>
    <col min="4891" max="4892" width="16" style="3" bestFit="1" customWidth="1"/>
    <col min="4893" max="4893" width="18.85546875" style="3" customWidth="1"/>
    <col min="4894" max="4894" width="17.85546875" style="3" bestFit="1" customWidth="1"/>
    <col min="4895" max="5135" width="9.140625" style="3"/>
    <col min="5136" max="5136" width="79.28515625" style="3" bestFit="1" customWidth="1"/>
    <col min="5137" max="5137" width="20.140625" style="3" customWidth="1"/>
    <col min="5138" max="5138" width="20.5703125" style="3" customWidth="1"/>
    <col min="5139" max="5139" width="17.28515625" style="3" customWidth="1"/>
    <col min="5140" max="5142" width="15" style="3" bestFit="1" customWidth="1"/>
    <col min="5143" max="5143" width="16" style="3" bestFit="1" customWidth="1"/>
    <col min="5144" max="5146" width="15" style="3" bestFit="1" customWidth="1"/>
    <col min="5147" max="5148" width="16" style="3" bestFit="1" customWidth="1"/>
    <col min="5149" max="5149" width="18.85546875" style="3" customWidth="1"/>
    <col min="5150" max="5150" width="17.85546875" style="3" bestFit="1" customWidth="1"/>
    <col min="5151" max="5391" width="9.140625" style="3"/>
    <col min="5392" max="5392" width="79.28515625" style="3" bestFit="1" customWidth="1"/>
    <col min="5393" max="5393" width="20.140625" style="3" customWidth="1"/>
    <col min="5394" max="5394" width="20.5703125" style="3" customWidth="1"/>
    <col min="5395" max="5395" width="17.28515625" style="3" customWidth="1"/>
    <col min="5396" max="5398" width="15" style="3" bestFit="1" customWidth="1"/>
    <col min="5399" max="5399" width="16" style="3" bestFit="1" customWidth="1"/>
    <col min="5400" max="5402" width="15" style="3" bestFit="1" customWidth="1"/>
    <col min="5403" max="5404" width="16" style="3" bestFit="1" customWidth="1"/>
    <col min="5405" max="5405" width="18.85546875" style="3" customWidth="1"/>
    <col min="5406" max="5406" width="17.85546875" style="3" bestFit="1" customWidth="1"/>
    <col min="5407" max="5647" width="9.140625" style="3"/>
    <col min="5648" max="5648" width="79.28515625" style="3" bestFit="1" customWidth="1"/>
    <col min="5649" max="5649" width="20.140625" style="3" customWidth="1"/>
    <col min="5650" max="5650" width="20.5703125" style="3" customWidth="1"/>
    <col min="5651" max="5651" width="17.28515625" style="3" customWidth="1"/>
    <col min="5652" max="5654" width="15" style="3" bestFit="1" customWidth="1"/>
    <col min="5655" max="5655" width="16" style="3" bestFit="1" customWidth="1"/>
    <col min="5656" max="5658" width="15" style="3" bestFit="1" customWidth="1"/>
    <col min="5659" max="5660" width="16" style="3" bestFit="1" customWidth="1"/>
    <col min="5661" max="5661" width="18.85546875" style="3" customWidth="1"/>
    <col min="5662" max="5662" width="17.85546875" style="3" bestFit="1" customWidth="1"/>
    <col min="5663" max="5903" width="9.140625" style="3"/>
    <col min="5904" max="5904" width="79.28515625" style="3" bestFit="1" customWidth="1"/>
    <col min="5905" max="5905" width="20.140625" style="3" customWidth="1"/>
    <col min="5906" max="5906" width="20.5703125" style="3" customWidth="1"/>
    <col min="5907" max="5907" width="17.28515625" style="3" customWidth="1"/>
    <col min="5908" max="5910" width="15" style="3" bestFit="1" customWidth="1"/>
    <col min="5911" max="5911" width="16" style="3" bestFit="1" customWidth="1"/>
    <col min="5912" max="5914" width="15" style="3" bestFit="1" customWidth="1"/>
    <col min="5915" max="5916" width="16" style="3" bestFit="1" customWidth="1"/>
    <col min="5917" max="5917" width="18.85546875" style="3" customWidth="1"/>
    <col min="5918" max="5918" width="17.85546875" style="3" bestFit="1" customWidth="1"/>
    <col min="5919" max="6159" width="9.140625" style="3"/>
    <col min="6160" max="6160" width="79.28515625" style="3" bestFit="1" customWidth="1"/>
    <col min="6161" max="6161" width="20.140625" style="3" customWidth="1"/>
    <col min="6162" max="6162" width="20.5703125" style="3" customWidth="1"/>
    <col min="6163" max="6163" width="17.28515625" style="3" customWidth="1"/>
    <col min="6164" max="6166" width="15" style="3" bestFit="1" customWidth="1"/>
    <col min="6167" max="6167" width="16" style="3" bestFit="1" customWidth="1"/>
    <col min="6168" max="6170" width="15" style="3" bestFit="1" customWidth="1"/>
    <col min="6171" max="6172" width="16" style="3" bestFit="1" customWidth="1"/>
    <col min="6173" max="6173" width="18.85546875" style="3" customWidth="1"/>
    <col min="6174" max="6174" width="17.85546875" style="3" bestFit="1" customWidth="1"/>
    <col min="6175" max="6415" width="9.140625" style="3"/>
    <col min="6416" max="6416" width="79.28515625" style="3" bestFit="1" customWidth="1"/>
    <col min="6417" max="6417" width="20.140625" style="3" customWidth="1"/>
    <col min="6418" max="6418" width="20.5703125" style="3" customWidth="1"/>
    <col min="6419" max="6419" width="17.28515625" style="3" customWidth="1"/>
    <col min="6420" max="6422" width="15" style="3" bestFit="1" customWidth="1"/>
    <col min="6423" max="6423" width="16" style="3" bestFit="1" customWidth="1"/>
    <col min="6424" max="6426" width="15" style="3" bestFit="1" customWidth="1"/>
    <col min="6427" max="6428" width="16" style="3" bestFit="1" customWidth="1"/>
    <col min="6429" max="6429" width="18.85546875" style="3" customWidth="1"/>
    <col min="6430" max="6430" width="17.85546875" style="3" bestFit="1" customWidth="1"/>
    <col min="6431" max="6671" width="9.140625" style="3"/>
    <col min="6672" max="6672" width="79.28515625" style="3" bestFit="1" customWidth="1"/>
    <col min="6673" max="6673" width="20.140625" style="3" customWidth="1"/>
    <col min="6674" max="6674" width="20.5703125" style="3" customWidth="1"/>
    <col min="6675" max="6675" width="17.28515625" style="3" customWidth="1"/>
    <col min="6676" max="6678" width="15" style="3" bestFit="1" customWidth="1"/>
    <col min="6679" max="6679" width="16" style="3" bestFit="1" customWidth="1"/>
    <col min="6680" max="6682" width="15" style="3" bestFit="1" customWidth="1"/>
    <col min="6683" max="6684" width="16" style="3" bestFit="1" customWidth="1"/>
    <col min="6685" max="6685" width="18.85546875" style="3" customWidth="1"/>
    <col min="6686" max="6686" width="17.85546875" style="3" bestFit="1" customWidth="1"/>
    <col min="6687" max="6927" width="9.140625" style="3"/>
    <col min="6928" max="6928" width="79.28515625" style="3" bestFit="1" customWidth="1"/>
    <col min="6929" max="6929" width="20.140625" style="3" customWidth="1"/>
    <col min="6930" max="6930" width="20.5703125" style="3" customWidth="1"/>
    <col min="6931" max="6931" width="17.28515625" style="3" customWidth="1"/>
    <col min="6932" max="6934" width="15" style="3" bestFit="1" customWidth="1"/>
    <col min="6935" max="6935" width="16" style="3" bestFit="1" customWidth="1"/>
    <col min="6936" max="6938" width="15" style="3" bestFit="1" customWidth="1"/>
    <col min="6939" max="6940" width="16" style="3" bestFit="1" customWidth="1"/>
    <col min="6941" max="6941" width="18.85546875" style="3" customWidth="1"/>
    <col min="6942" max="6942" width="17.85546875" style="3" bestFit="1" customWidth="1"/>
    <col min="6943" max="7183" width="9.140625" style="3"/>
    <col min="7184" max="7184" width="79.28515625" style="3" bestFit="1" customWidth="1"/>
    <col min="7185" max="7185" width="20.140625" style="3" customWidth="1"/>
    <col min="7186" max="7186" width="20.5703125" style="3" customWidth="1"/>
    <col min="7187" max="7187" width="17.28515625" style="3" customWidth="1"/>
    <col min="7188" max="7190" width="15" style="3" bestFit="1" customWidth="1"/>
    <col min="7191" max="7191" width="16" style="3" bestFit="1" customWidth="1"/>
    <col min="7192" max="7194" width="15" style="3" bestFit="1" customWidth="1"/>
    <col min="7195" max="7196" width="16" style="3" bestFit="1" customWidth="1"/>
    <col min="7197" max="7197" width="18.85546875" style="3" customWidth="1"/>
    <col min="7198" max="7198" width="17.85546875" style="3" bestFit="1" customWidth="1"/>
    <col min="7199" max="7439" width="9.140625" style="3"/>
    <col min="7440" max="7440" width="79.28515625" style="3" bestFit="1" customWidth="1"/>
    <col min="7441" max="7441" width="20.140625" style="3" customWidth="1"/>
    <col min="7442" max="7442" width="20.5703125" style="3" customWidth="1"/>
    <col min="7443" max="7443" width="17.28515625" style="3" customWidth="1"/>
    <col min="7444" max="7446" width="15" style="3" bestFit="1" customWidth="1"/>
    <col min="7447" max="7447" width="16" style="3" bestFit="1" customWidth="1"/>
    <col min="7448" max="7450" width="15" style="3" bestFit="1" customWidth="1"/>
    <col min="7451" max="7452" width="16" style="3" bestFit="1" customWidth="1"/>
    <col min="7453" max="7453" width="18.85546875" style="3" customWidth="1"/>
    <col min="7454" max="7454" width="17.85546875" style="3" bestFit="1" customWidth="1"/>
    <col min="7455" max="7695" width="9.140625" style="3"/>
    <col min="7696" max="7696" width="79.28515625" style="3" bestFit="1" customWidth="1"/>
    <col min="7697" max="7697" width="20.140625" style="3" customWidth="1"/>
    <col min="7698" max="7698" width="20.5703125" style="3" customWidth="1"/>
    <col min="7699" max="7699" width="17.28515625" style="3" customWidth="1"/>
    <col min="7700" max="7702" width="15" style="3" bestFit="1" customWidth="1"/>
    <col min="7703" max="7703" width="16" style="3" bestFit="1" customWidth="1"/>
    <col min="7704" max="7706" width="15" style="3" bestFit="1" customWidth="1"/>
    <col min="7707" max="7708" width="16" style="3" bestFit="1" customWidth="1"/>
    <col min="7709" max="7709" width="18.85546875" style="3" customWidth="1"/>
    <col min="7710" max="7710" width="17.85546875" style="3" bestFit="1" customWidth="1"/>
    <col min="7711" max="7951" width="9.140625" style="3"/>
    <col min="7952" max="7952" width="79.28515625" style="3" bestFit="1" customWidth="1"/>
    <col min="7953" max="7953" width="20.140625" style="3" customWidth="1"/>
    <col min="7954" max="7954" width="20.5703125" style="3" customWidth="1"/>
    <col min="7955" max="7955" width="17.28515625" style="3" customWidth="1"/>
    <col min="7956" max="7958" width="15" style="3" bestFit="1" customWidth="1"/>
    <col min="7959" max="7959" width="16" style="3" bestFit="1" customWidth="1"/>
    <col min="7960" max="7962" width="15" style="3" bestFit="1" customWidth="1"/>
    <col min="7963" max="7964" width="16" style="3" bestFit="1" customWidth="1"/>
    <col min="7965" max="7965" width="18.85546875" style="3" customWidth="1"/>
    <col min="7966" max="7966" width="17.85546875" style="3" bestFit="1" customWidth="1"/>
    <col min="7967" max="8207" width="9.140625" style="3"/>
    <col min="8208" max="8208" width="79.28515625" style="3" bestFit="1" customWidth="1"/>
    <col min="8209" max="8209" width="20.140625" style="3" customWidth="1"/>
    <col min="8210" max="8210" width="20.5703125" style="3" customWidth="1"/>
    <col min="8211" max="8211" width="17.28515625" style="3" customWidth="1"/>
    <col min="8212" max="8214" width="15" style="3" bestFit="1" customWidth="1"/>
    <col min="8215" max="8215" width="16" style="3" bestFit="1" customWidth="1"/>
    <col min="8216" max="8218" width="15" style="3" bestFit="1" customWidth="1"/>
    <col min="8219" max="8220" width="16" style="3" bestFit="1" customWidth="1"/>
    <col min="8221" max="8221" width="18.85546875" style="3" customWidth="1"/>
    <col min="8222" max="8222" width="17.85546875" style="3" bestFit="1" customWidth="1"/>
    <col min="8223" max="8463" width="9.140625" style="3"/>
    <col min="8464" max="8464" width="79.28515625" style="3" bestFit="1" customWidth="1"/>
    <col min="8465" max="8465" width="20.140625" style="3" customWidth="1"/>
    <col min="8466" max="8466" width="20.5703125" style="3" customWidth="1"/>
    <col min="8467" max="8467" width="17.28515625" style="3" customWidth="1"/>
    <col min="8468" max="8470" width="15" style="3" bestFit="1" customWidth="1"/>
    <col min="8471" max="8471" width="16" style="3" bestFit="1" customWidth="1"/>
    <col min="8472" max="8474" width="15" style="3" bestFit="1" customWidth="1"/>
    <col min="8475" max="8476" width="16" style="3" bestFit="1" customWidth="1"/>
    <col min="8477" max="8477" width="18.85546875" style="3" customWidth="1"/>
    <col min="8478" max="8478" width="17.85546875" style="3" bestFit="1" customWidth="1"/>
    <col min="8479" max="8719" width="9.140625" style="3"/>
    <col min="8720" max="8720" width="79.28515625" style="3" bestFit="1" customWidth="1"/>
    <col min="8721" max="8721" width="20.140625" style="3" customWidth="1"/>
    <col min="8722" max="8722" width="20.5703125" style="3" customWidth="1"/>
    <col min="8723" max="8723" width="17.28515625" style="3" customWidth="1"/>
    <col min="8724" max="8726" width="15" style="3" bestFit="1" customWidth="1"/>
    <col min="8727" max="8727" width="16" style="3" bestFit="1" customWidth="1"/>
    <col min="8728" max="8730" width="15" style="3" bestFit="1" customWidth="1"/>
    <col min="8731" max="8732" width="16" style="3" bestFit="1" customWidth="1"/>
    <col min="8733" max="8733" width="18.85546875" style="3" customWidth="1"/>
    <col min="8734" max="8734" width="17.85546875" style="3" bestFit="1" customWidth="1"/>
    <col min="8735" max="8975" width="9.140625" style="3"/>
    <col min="8976" max="8976" width="79.28515625" style="3" bestFit="1" customWidth="1"/>
    <col min="8977" max="8977" width="20.140625" style="3" customWidth="1"/>
    <col min="8978" max="8978" width="20.5703125" style="3" customWidth="1"/>
    <col min="8979" max="8979" width="17.28515625" style="3" customWidth="1"/>
    <col min="8980" max="8982" width="15" style="3" bestFit="1" customWidth="1"/>
    <col min="8983" max="8983" width="16" style="3" bestFit="1" customWidth="1"/>
    <col min="8984" max="8986" width="15" style="3" bestFit="1" customWidth="1"/>
    <col min="8987" max="8988" width="16" style="3" bestFit="1" customWidth="1"/>
    <col min="8989" max="8989" width="18.85546875" style="3" customWidth="1"/>
    <col min="8990" max="8990" width="17.85546875" style="3" bestFit="1" customWidth="1"/>
    <col min="8991" max="9231" width="9.140625" style="3"/>
    <col min="9232" max="9232" width="79.28515625" style="3" bestFit="1" customWidth="1"/>
    <col min="9233" max="9233" width="20.140625" style="3" customWidth="1"/>
    <col min="9234" max="9234" width="20.5703125" style="3" customWidth="1"/>
    <col min="9235" max="9235" width="17.28515625" style="3" customWidth="1"/>
    <col min="9236" max="9238" width="15" style="3" bestFit="1" customWidth="1"/>
    <col min="9239" max="9239" width="16" style="3" bestFit="1" customWidth="1"/>
    <col min="9240" max="9242" width="15" style="3" bestFit="1" customWidth="1"/>
    <col min="9243" max="9244" width="16" style="3" bestFit="1" customWidth="1"/>
    <col min="9245" max="9245" width="18.85546875" style="3" customWidth="1"/>
    <col min="9246" max="9246" width="17.85546875" style="3" bestFit="1" customWidth="1"/>
    <col min="9247" max="9487" width="9.140625" style="3"/>
    <col min="9488" max="9488" width="79.28515625" style="3" bestFit="1" customWidth="1"/>
    <col min="9489" max="9489" width="20.140625" style="3" customWidth="1"/>
    <col min="9490" max="9490" width="20.5703125" style="3" customWidth="1"/>
    <col min="9491" max="9491" width="17.28515625" style="3" customWidth="1"/>
    <col min="9492" max="9494" width="15" style="3" bestFit="1" customWidth="1"/>
    <col min="9495" max="9495" width="16" style="3" bestFit="1" customWidth="1"/>
    <col min="9496" max="9498" width="15" style="3" bestFit="1" customWidth="1"/>
    <col min="9499" max="9500" width="16" style="3" bestFit="1" customWidth="1"/>
    <col min="9501" max="9501" width="18.85546875" style="3" customWidth="1"/>
    <col min="9502" max="9502" width="17.85546875" style="3" bestFit="1" customWidth="1"/>
    <col min="9503" max="9743" width="9.140625" style="3"/>
    <col min="9744" max="9744" width="79.28515625" style="3" bestFit="1" customWidth="1"/>
    <col min="9745" max="9745" width="20.140625" style="3" customWidth="1"/>
    <col min="9746" max="9746" width="20.5703125" style="3" customWidth="1"/>
    <col min="9747" max="9747" width="17.28515625" style="3" customWidth="1"/>
    <col min="9748" max="9750" width="15" style="3" bestFit="1" customWidth="1"/>
    <col min="9751" max="9751" width="16" style="3" bestFit="1" customWidth="1"/>
    <col min="9752" max="9754" width="15" style="3" bestFit="1" customWidth="1"/>
    <col min="9755" max="9756" width="16" style="3" bestFit="1" customWidth="1"/>
    <col min="9757" max="9757" width="18.85546875" style="3" customWidth="1"/>
    <col min="9758" max="9758" width="17.85546875" style="3" bestFit="1" customWidth="1"/>
    <col min="9759" max="9999" width="9.140625" style="3"/>
    <col min="10000" max="10000" width="79.28515625" style="3" bestFit="1" customWidth="1"/>
    <col min="10001" max="10001" width="20.140625" style="3" customWidth="1"/>
    <col min="10002" max="10002" width="20.5703125" style="3" customWidth="1"/>
    <col min="10003" max="10003" width="17.28515625" style="3" customWidth="1"/>
    <col min="10004" max="10006" width="15" style="3" bestFit="1" customWidth="1"/>
    <col min="10007" max="10007" width="16" style="3" bestFit="1" customWidth="1"/>
    <col min="10008" max="10010" width="15" style="3" bestFit="1" customWidth="1"/>
    <col min="10011" max="10012" width="16" style="3" bestFit="1" customWidth="1"/>
    <col min="10013" max="10013" width="18.85546875" style="3" customWidth="1"/>
    <col min="10014" max="10014" width="17.85546875" style="3" bestFit="1" customWidth="1"/>
    <col min="10015" max="10255" width="9.140625" style="3"/>
    <col min="10256" max="10256" width="79.28515625" style="3" bestFit="1" customWidth="1"/>
    <col min="10257" max="10257" width="20.140625" style="3" customWidth="1"/>
    <col min="10258" max="10258" width="20.5703125" style="3" customWidth="1"/>
    <col min="10259" max="10259" width="17.28515625" style="3" customWidth="1"/>
    <col min="10260" max="10262" width="15" style="3" bestFit="1" customWidth="1"/>
    <col min="10263" max="10263" width="16" style="3" bestFit="1" customWidth="1"/>
    <col min="10264" max="10266" width="15" style="3" bestFit="1" customWidth="1"/>
    <col min="10267" max="10268" width="16" style="3" bestFit="1" customWidth="1"/>
    <col min="10269" max="10269" width="18.85546875" style="3" customWidth="1"/>
    <col min="10270" max="10270" width="17.85546875" style="3" bestFit="1" customWidth="1"/>
    <col min="10271" max="10511" width="9.140625" style="3"/>
    <col min="10512" max="10512" width="79.28515625" style="3" bestFit="1" customWidth="1"/>
    <col min="10513" max="10513" width="20.140625" style="3" customWidth="1"/>
    <col min="10514" max="10514" width="20.5703125" style="3" customWidth="1"/>
    <col min="10515" max="10515" width="17.28515625" style="3" customWidth="1"/>
    <col min="10516" max="10518" width="15" style="3" bestFit="1" customWidth="1"/>
    <col min="10519" max="10519" width="16" style="3" bestFit="1" customWidth="1"/>
    <col min="10520" max="10522" width="15" style="3" bestFit="1" customWidth="1"/>
    <col min="10523" max="10524" width="16" style="3" bestFit="1" customWidth="1"/>
    <col min="10525" max="10525" width="18.85546875" style="3" customWidth="1"/>
    <col min="10526" max="10526" width="17.85546875" style="3" bestFit="1" customWidth="1"/>
    <col min="10527" max="10767" width="9.140625" style="3"/>
    <col min="10768" max="10768" width="79.28515625" style="3" bestFit="1" customWidth="1"/>
    <col min="10769" max="10769" width="20.140625" style="3" customWidth="1"/>
    <col min="10770" max="10770" width="20.5703125" style="3" customWidth="1"/>
    <col min="10771" max="10771" width="17.28515625" style="3" customWidth="1"/>
    <col min="10772" max="10774" width="15" style="3" bestFit="1" customWidth="1"/>
    <col min="10775" max="10775" width="16" style="3" bestFit="1" customWidth="1"/>
    <col min="10776" max="10778" width="15" style="3" bestFit="1" customWidth="1"/>
    <col min="10779" max="10780" width="16" style="3" bestFit="1" customWidth="1"/>
    <col min="10781" max="10781" width="18.85546875" style="3" customWidth="1"/>
    <col min="10782" max="10782" width="17.85546875" style="3" bestFit="1" customWidth="1"/>
    <col min="10783" max="11023" width="9.140625" style="3"/>
    <col min="11024" max="11024" width="79.28515625" style="3" bestFit="1" customWidth="1"/>
    <col min="11025" max="11025" width="20.140625" style="3" customWidth="1"/>
    <col min="11026" max="11026" width="20.5703125" style="3" customWidth="1"/>
    <col min="11027" max="11027" width="17.28515625" style="3" customWidth="1"/>
    <col min="11028" max="11030" width="15" style="3" bestFit="1" customWidth="1"/>
    <col min="11031" max="11031" width="16" style="3" bestFit="1" customWidth="1"/>
    <col min="11032" max="11034" width="15" style="3" bestFit="1" customWidth="1"/>
    <col min="11035" max="11036" width="16" style="3" bestFit="1" customWidth="1"/>
    <col min="11037" max="11037" width="18.85546875" style="3" customWidth="1"/>
    <col min="11038" max="11038" width="17.85546875" style="3" bestFit="1" customWidth="1"/>
    <col min="11039" max="11279" width="9.140625" style="3"/>
    <col min="11280" max="11280" width="79.28515625" style="3" bestFit="1" customWidth="1"/>
    <col min="11281" max="11281" width="20.140625" style="3" customWidth="1"/>
    <col min="11282" max="11282" width="20.5703125" style="3" customWidth="1"/>
    <col min="11283" max="11283" width="17.28515625" style="3" customWidth="1"/>
    <col min="11284" max="11286" width="15" style="3" bestFit="1" customWidth="1"/>
    <col min="11287" max="11287" width="16" style="3" bestFit="1" customWidth="1"/>
    <col min="11288" max="11290" width="15" style="3" bestFit="1" customWidth="1"/>
    <col min="11291" max="11292" width="16" style="3" bestFit="1" customWidth="1"/>
    <col min="11293" max="11293" width="18.85546875" style="3" customWidth="1"/>
    <col min="11294" max="11294" width="17.85546875" style="3" bestFit="1" customWidth="1"/>
    <col min="11295" max="11535" width="9.140625" style="3"/>
    <col min="11536" max="11536" width="79.28515625" style="3" bestFit="1" customWidth="1"/>
    <col min="11537" max="11537" width="20.140625" style="3" customWidth="1"/>
    <col min="11538" max="11538" width="20.5703125" style="3" customWidth="1"/>
    <col min="11539" max="11539" width="17.28515625" style="3" customWidth="1"/>
    <col min="11540" max="11542" width="15" style="3" bestFit="1" customWidth="1"/>
    <col min="11543" max="11543" width="16" style="3" bestFit="1" customWidth="1"/>
    <col min="11544" max="11546" width="15" style="3" bestFit="1" customWidth="1"/>
    <col min="11547" max="11548" width="16" style="3" bestFit="1" customWidth="1"/>
    <col min="11549" max="11549" width="18.85546875" style="3" customWidth="1"/>
    <col min="11550" max="11550" width="17.85546875" style="3" bestFit="1" customWidth="1"/>
    <col min="11551" max="11791" width="9.140625" style="3"/>
    <col min="11792" max="11792" width="79.28515625" style="3" bestFit="1" customWidth="1"/>
    <col min="11793" max="11793" width="20.140625" style="3" customWidth="1"/>
    <col min="11794" max="11794" width="20.5703125" style="3" customWidth="1"/>
    <col min="11795" max="11795" width="17.28515625" style="3" customWidth="1"/>
    <col min="11796" max="11798" width="15" style="3" bestFit="1" customWidth="1"/>
    <col min="11799" max="11799" width="16" style="3" bestFit="1" customWidth="1"/>
    <col min="11800" max="11802" width="15" style="3" bestFit="1" customWidth="1"/>
    <col min="11803" max="11804" width="16" style="3" bestFit="1" customWidth="1"/>
    <col min="11805" max="11805" width="18.85546875" style="3" customWidth="1"/>
    <col min="11806" max="11806" width="17.85546875" style="3" bestFit="1" customWidth="1"/>
    <col min="11807" max="12047" width="9.140625" style="3"/>
    <col min="12048" max="12048" width="79.28515625" style="3" bestFit="1" customWidth="1"/>
    <col min="12049" max="12049" width="20.140625" style="3" customWidth="1"/>
    <col min="12050" max="12050" width="20.5703125" style="3" customWidth="1"/>
    <col min="12051" max="12051" width="17.28515625" style="3" customWidth="1"/>
    <col min="12052" max="12054" width="15" style="3" bestFit="1" customWidth="1"/>
    <col min="12055" max="12055" width="16" style="3" bestFit="1" customWidth="1"/>
    <col min="12056" max="12058" width="15" style="3" bestFit="1" customWidth="1"/>
    <col min="12059" max="12060" width="16" style="3" bestFit="1" customWidth="1"/>
    <col min="12061" max="12061" width="18.85546875" style="3" customWidth="1"/>
    <col min="12062" max="12062" width="17.85546875" style="3" bestFit="1" customWidth="1"/>
    <col min="12063" max="12303" width="9.140625" style="3"/>
    <col min="12304" max="12304" width="79.28515625" style="3" bestFit="1" customWidth="1"/>
    <col min="12305" max="12305" width="20.140625" style="3" customWidth="1"/>
    <col min="12306" max="12306" width="20.5703125" style="3" customWidth="1"/>
    <col min="12307" max="12307" width="17.28515625" style="3" customWidth="1"/>
    <col min="12308" max="12310" width="15" style="3" bestFit="1" customWidth="1"/>
    <col min="12311" max="12311" width="16" style="3" bestFit="1" customWidth="1"/>
    <col min="12312" max="12314" width="15" style="3" bestFit="1" customWidth="1"/>
    <col min="12315" max="12316" width="16" style="3" bestFit="1" customWidth="1"/>
    <col min="12317" max="12317" width="18.85546875" style="3" customWidth="1"/>
    <col min="12318" max="12318" width="17.85546875" style="3" bestFit="1" customWidth="1"/>
    <col min="12319" max="12559" width="9.140625" style="3"/>
    <col min="12560" max="12560" width="79.28515625" style="3" bestFit="1" customWidth="1"/>
    <col min="12561" max="12561" width="20.140625" style="3" customWidth="1"/>
    <col min="12562" max="12562" width="20.5703125" style="3" customWidth="1"/>
    <col min="12563" max="12563" width="17.28515625" style="3" customWidth="1"/>
    <col min="12564" max="12566" width="15" style="3" bestFit="1" customWidth="1"/>
    <col min="12567" max="12567" width="16" style="3" bestFit="1" customWidth="1"/>
    <col min="12568" max="12570" width="15" style="3" bestFit="1" customWidth="1"/>
    <col min="12571" max="12572" width="16" style="3" bestFit="1" customWidth="1"/>
    <col min="12573" max="12573" width="18.85546875" style="3" customWidth="1"/>
    <col min="12574" max="12574" width="17.85546875" style="3" bestFit="1" customWidth="1"/>
    <col min="12575" max="12815" width="9.140625" style="3"/>
    <col min="12816" max="12816" width="79.28515625" style="3" bestFit="1" customWidth="1"/>
    <col min="12817" max="12817" width="20.140625" style="3" customWidth="1"/>
    <col min="12818" max="12818" width="20.5703125" style="3" customWidth="1"/>
    <col min="12819" max="12819" width="17.28515625" style="3" customWidth="1"/>
    <col min="12820" max="12822" width="15" style="3" bestFit="1" customWidth="1"/>
    <col min="12823" max="12823" width="16" style="3" bestFit="1" customWidth="1"/>
    <col min="12824" max="12826" width="15" style="3" bestFit="1" customWidth="1"/>
    <col min="12827" max="12828" width="16" style="3" bestFit="1" customWidth="1"/>
    <col min="12829" max="12829" width="18.85546875" style="3" customWidth="1"/>
    <col min="12830" max="12830" width="17.85546875" style="3" bestFit="1" customWidth="1"/>
    <col min="12831" max="13071" width="9.140625" style="3"/>
    <col min="13072" max="13072" width="79.28515625" style="3" bestFit="1" customWidth="1"/>
    <col min="13073" max="13073" width="20.140625" style="3" customWidth="1"/>
    <col min="13074" max="13074" width="20.5703125" style="3" customWidth="1"/>
    <col min="13075" max="13075" width="17.28515625" style="3" customWidth="1"/>
    <col min="13076" max="13078" width="15" style="3" bestFit="1" customWidth="1"/>
    <col min="13079" max="13079" width="16" style="3" bestFit="1" customWidth="1"/>
    <col min="13080" max="13082" width="15" style="3" bestFit="1" customWidth="1"/>
    <col min="13083" max="13084" width="16" style="3" bestFit="1" customWidth="1"/>
    <col min="13085" max="13085" width="18.85546875" style="3" customWidth="1"/>
    <col min="13086" max="13086" width="17.85546875" style="3" bestFit="1" customWidth="1"/>
    <col min="13087" max="13327" width="9.140625" style="3"/>
    <col min="13328" max="13328" width="79.28515625" style="3" bestFit="1" customWidth="1"/>
    <col min="13329" max="13329" width="20.140625" style="3" customWidth="1"/>
    <col min="13330" max="13330" width="20.5703125" style="3" customWidth="1"/>
    <col min="13331" max="13331" width="17.28515625" style="3" customWidth="1"/>
    <col min="13332" max="13334" width="15" style="3" bestFit="1" customWidth="1"/>
    <col min="13335" max="13335" width="16" style="3" bestFit="1" customWidth="1"/>
    <col min="13336" max="13338" width="15" style="3" bestFit="1" customWidth="1"/>
    <col min="13339" max="13340" width="16" style="3" bestFit="1" customWidth="1"/>
    <col min="13341" max="13341" width="18.85546875" style="3" customWidth="1"/>
    <col min="13342" max="13342" width="17.85546875" style="3" bestFit="1" customWidth="1"/>
    <col min="13343" max="13583" width="9.140625" style="3"/>
    <col min="13584" max="13584" width="79.28515625" style="3" bestFit="1" customWidth="1"/>
    <col min="13585" max="13585" width="20.140625" style="3" customWidth="1"/>
    <col min="13586" max="13586" width="20.5703125" style="3" customWidth="1"/>
    <col min="13587" max="13587" width="17.28515625" style="3" customWidth="1"/>
    <col min="13588" max="13590" width="15" style="3" bestFit="1" customWidth="1"/>
    <col min="13591" max="13591" width="16" style="3" bestFit="1" customWidth="1"/>
    <col min="13592" max="13594" width="15" style="3" bestFit="1" customWidth="1"/>
    <col min="13595" max="13596" width="16" style="3" bestFit="1" customWidth="1"/>
    <col min="13597" max="13597" width="18.85546875" style="3" customWidth="1"/>
    <col min="13598" max="13598" width="17.85546875" style="3" bestFit="1" customWidth="1"/>
    <col min="13599" max="13839" width="9.140625" style="3"/>
    <col min="13840" max="13840" width="79.28515625" style="3" bestFit="1" customWidth="1"/>
    <col min="13841" max="13841" width="20.140625" style="3" customWidth="1"/>
    <col min="13842" max="13842" width="20.5703125" style="3" customWidth="1"/>
    <col min="13843" max="13843" width="17.28515625" style="3" customWidth="1"/>
    <col min="13844" max="13846" width="15" style="3" bestFit="1" customWidth="1"/>
    <col min="13847" max="13847" width="16" style="3" bestFit="1" customWidth="1"/>
    <col min="13848" max="13850" width="15" style="3" bestFit="1" customWidth="1"/>
    <col min="13851" max="13852" width="16" style="3" bestFit="1" customWidth="1"/>
    <col min="13853" max="13853" width="18.85546875" style="3" customWidth="1"/>
    <col min="13854" max="13854" width="17.85546875" style="3" bestFit="1" customWidth="1"/>
    <col min="13855" max="14095" width="9.140625" style="3"/>
    <col min="14096" max="14096" width="79.28515625" style="3" bestFit="1" customWidth="1"/>
    <col min="14097" max="14097" width="20.140625" style="3" customWidth="1"/>
    <col min="14098" max="14098" width="20.5703125" style="3" customWidth="1"/>
    <col min="14099" max="14099" width="17.28515625" style="3" customWidth="1"/>
    <col min="14100" max="14102" width="15" style="3" bestFit="1" customWidth="1"/>
    <col min="14103" max="14103" width="16" style="3" bestFit="1" customWidth="1"/>
    <col min="14104" max="14106" width="15" style="3" bestFit="1" customWidth="1"/>
    <col min="14107" max="14108" width="16" style="3" bestFit="1" customWidth="1"/>
    <col min="14109" max="14109" width="18.85546875" style="3" customWidth="1"/>
    <col min="14110" max="14110" width="17.85546875" style="3" bestFit="1" customWidth="1"/>
    <col min="14111" max="14351" width="9.140625" style="3"/>
    <col min="14352" max="14352" width="79.28515625" style="3" bestFit="1" customWidth="1"/>
    <col min="14353" max="14353" width="20.140625" style="3" customWidth="1"/>
    <col min="14354" max="14354" width="20.5703125" style="3" customWidth="1"/>
    <col min="14355" max="14355" width="17.28515625" style="3" customWidth="1"/>
    <col min="14356" max="14358" width="15" style="3" bestFit="1" customWidth="1"/>
    <col min="14359" max="14359" width="16" style="3" bestFit="1" customWidth="1"/>
    <col min="14360" max="14362" width="15" style="3" bestFit="1" customWidth="1"/>
    <col min="14363" max="14364" width="16" style="3" bestFit="1" customWidth="1"/>
    <col min="14365" max="14365" width="18.85546875" style="3" customWidth="1"/>
    <col min="14366" max="14366" width="17.85546875" style="3" bestFit="1" customWidth="1"/>
    <col min="14367" max="14607" width="9.140625" style="3"/>
    <col min="14608" max="14608" width="79.28515625" style="3" bestFit="1" customWidth="1"/>
    <col min="14609" max="14609" width="20.140625" style="3" customWidth="1"/>
    <col min="14610" max="14610" width="20.5703125" style="3" customWidth="1"/>
    <col min="14611" max="14611" width="17.28515625" style="3" customWidth="1"/>
    <col min="14612" max="14614" width="15" style="3" bestFit="1" customWidth="1"/>
    <col min="14615" max="14615" width="16" style="3" bestFit="1" customWidth="1"/>
    <col min="14616" max="14618" width="15" style="3" bestFit="1" customWidth="1"/>
    <col min="14619" max="14620" width="16" style="3" bestFit="1" customWidth="1"/>
    <col min="14621" max="14621" width="18.85546875" style="3" customWidth="1"/>
    <col min="14622" max="14622" width="17.85546875" style="3" bestFit="1" customWidth="1"/>
    <col min="14623" max="14863" width="9.140625" style="3"/>
    <col min="14864" max="14864" width="79.28515625" style="3" bestFit="1" customWidth="1"/>
    <col min="14865" max="14865" width="20.140625" style="3" customWidth="1"/>
    <col min="14866" max="14866" width="20.5703125" style="3" customWidth="1"/>
    <col min="14867" max="14867" width="17.28515625" style="3" customWidth="1"/>
    <col min="14868" max="14870" width="15" style="3" bestFit="1" customWidth="1"/>
    <col min="14871" max="14871" width="16" style="3" bestFit="1" customWidth="1"/>
    <col min="14872" max="14874" width="15" style="3" bestFit="1" customWidth="1"/>
    <col min="14875" max="14876" width="16" style="3" bestFit="1" customWidth="1"/>
    <col min="14877" max="14877" width="18.85546875" style="3" customWidth="1"/>
    <col min="14878" max="14878" width="17.85546875" style="3" bestFit="1" customWidth="1"/>
    <col min="14879" max="15119" width="9.140625" style="3"/>
    <col min="15120" max="15120" width="79.28515625" style="3" bestFit="1" customWidth="1"/>
    <col min="15121" max="15121" width="20.140625" style="3" customWidth="1"/>
    <col min="15122" max="15122" width="20.5703125" style="3" customWidth="1"/>
    <col min="15123" max="15123" width="17.28515625" style="3" customWidth="1"/>
    <col min="15124" max="15126" width="15" style="3" bestFit="1" customWidth="1"/>
    <col min="15127" max="15127" width="16" style="3" bestFit="1" customWidth="1"/>
    <col min="15128" max="15130" width="15" style="3" bestFit="1" customWidth="1"/>
    <col min="15131" max="15132" width="16" style="3" bestFit="1" customWidth="1"/>
    <col min="15133" max="15133" width="18.85546875" style="3" customWidth="1"/>
    <col min="15134" max="15134" width="17.85546875" style="3" bestFit="1" customWidth="1"/>
    <col min="15135" max="15375" width="9.140625" style="3"/>
    <col min="15376" max="15376" width="79.28515625" style="3" bestFit="1" customWidth="1"/>
    <col min="15377" max="15377" width="20.140625" style="3" customWidth="1"/>
    <col min="15378" max="15378" width="20.5703125" style="3" customWidth="1"/>
    <col min="15379" max="15379" width="17.28515625" style="3" customWidth="1"/>
    <col min="15380" max="15382" width="15" style="3" bestFit="1" customWidth="1"/>
    <col min="15383" max="15383" width="16" style="3" bestFit="1" customWidth="1"/>
    <col min="15384" max="15386" width="15" style="3" bestFit="1" customWidth="1"/>
    <col min="15387" max="15388" width="16" style="3" bestFit="1" customWidth="1"/>
    <col min="15389" max="15389" width="18.85546875" style="3" customWidth="1"/>
    <col min="15390" max="15390" width="17.85546875" style="3" bestFit="1" customWidth="1"/>
    <col min="15391" max="15631" width="9.140625" style="3"/>
    <col min="15632" max="15632" width="79.28515625" style="3" bestFit="1" customWidth="1"/>
    <col min="15633" max="15633" width="20.140625" style="3" customWidth="1"/>
    <col min="15634" max="15634" width="20.5703125" style="3" customWidth="1"/>
    <col min="15635" max="15635" width="17.28515625" style="3" customWidth="1"/>
    <col min="15636" max="15638" width="15" style="3" bestFit="1" customWidth="1"/>
    <col min="15639" max="15639" width="16" style="3" bestFit="1" customWidth="1"/>
    <col min="15640" max="15642" width="15" style="3" bestFit="1" customWidth="1"/>
    <col min="15643" max="15644" width="16" style="3" bestFit="1" customWidth="1"/>
    <col min="15645" max="15645" width="18.85546875" style="3" customWidth="1"/>
    <col min="15646" max="15646" width="17.85546875" style="3" bestFit="1" customWidth="1"/>
    <col min="15647" max="15887" width="9.140625" style="3"/>
    <col min="15888" max="15888" width="79.28515625" style="3" bestFit="1" customWidth="1"/>
    <col min="15889" max="15889" width="20.140625" style="3" customWidth="1"/>
    <col min="15890" max="15890" width="20.5703125" style="3" customWidth="1"/>
    <col min="15891" max="15891" width="17.28515625" style="3" customWidth="1"/>
    <col min="15892" max="15894" width="15" style="3" bestFit="1" customWidth="1"/>
    <col min="15895" max="15895" width="16" style="3" bestFit="1" customWidth="1"/>
    <col min="15896" max="15898" width="15" style="3" bestFit="1" customWidth="1"/>
    <col min="15899" max="15900" width="16" style="3" bestFit="1" customWidth="1"/>
    <col min="15901" max="15901" width="18.85546875" style="3" customWidth="1"/>
    <col min="15902" max="15902" width="17.85546875" style="3" bestFit="1" customWidth="1"/>
    <col min="15903" max="16143" width="9.140625" style="3"/>
    <col min="16144" max="16144" width="79.28515625" style="3" bestFit="1" customWidth="1"/>
    <col min="16145" max="16145" width="20.140625" style="3" customWidth="1"/>
    <col min="16146" max="16146" width="20.5703125" style="3" customWidth="1"/>
    <col min="16147" max="16147" width="17.28515625" style="3" customWidth="1"/>
    <col min="16148" max="16150" width="15" style="3" bestFit="1" customWidth="1"/>
    <col min="16151" max="16151" width="16" style="3" bestFit="1" customWidth="1"/>
    <col min="16152" max="16154" width="15" style="3" bestFit="1" customWidth="1"/>
    <col min="16155" max="16156" width="16" style="3" bestFit="1" customWidth="1"/>
    <col min="16157" max="16157" width="18.85546875" style="3" customWidth="1"/>
    <col min="16158" max="16158" width="17.85546875" style="3" bestFit="1" customWidth="1"/>
    <col min="16159" max="16384" width="9.140625" style="3"/>
  </cols>
  <sheetData>
    <row r="1" spans="1:29" ht="19.5" x14ac:dyDescent="0.3">
      <c r="D1" s="2" t="s">
        <v>0</v>
      </c>
      <c r="E1" s="2"/>
      <c r="I1" s="23"/>
      <c r="M1" s="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2"/>
      <c r="AC1" s="22"/>
    </row>
    <row r="2" spans="1:29" ht="19.5" x14ac:dyDescent="0.3">
      <c r="D2" s="2" t="s">
        <v>85</v>
      </c>
      <c r="E2" s="2"/>
      <c r="I2" s="23"/>
      <c r="M2" s="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2"/>
      <c r="AC2" s="22"/>
    </row>
    <row r="3" spans="1:29" ht="19.5" x14ac:dyDescent="0.3">
      <c r="D3" s="2" t="s">
        <v>1</v>
      </c>
      <c r="E3" s="2"/>
      <c r="I3" s="23"/>
      <c r="M3" s="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2"/>
      <c r="AC3" s="22"/>
    </row>
    <row r="4" spans="1:29" ht="19.5" x14ac:dyDescent="0.3">
      <c r="D4" s="2" t="s">
        <v>2</v>
      </c>
      <c r="E4" s="2"/>
      <c r="I4" s="23"/>
      <c r="M4" s="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2"/>
      <c r="AC4" s="22"/>
    </row>
    <row r="5" spans="1:29" x14ac:dyDescent="0.25">
      <c r="I5" s="43"/>
      <c r="J5"/>
      <c r="K5"/>
      <c r="L5"/>
      <c r="M5"/>
      <c r="N5"/>
      <c r="O5"/>
      <c r="P5"/>
      <c r="Q5"/>
      <c r="R5"/>
      <c r="S5"/>
      <c r="T5"/>
    </row>
    <row r="6" spans="1:29" x14ac:dyDescent="0.25">
      <c r="J6"/>
      <c r="K6"/>
      <c r="L6"/>
      <c r="M6"/>
      <c r="N6"/>
      <c r="O6"/>
      <c r="P6"/>
      <c r="Q6"/>
      <c r="R6"/>
      <c r="S6"/>
      <c r="T6"/>
    </row>
    <row r="7" spans="1:29" s="4" customFormat="1" ht="30" x14ac:dyDescent="0.25">
      <c r="A7" s="39" t="s">
        <v>3</v>
      </c>
      <c r="B7" s="40" t="s">
        <v>4</v>
      </c>
      <c r="C7" s="41" t="s">
        <v>5</v>
      </c>
      <c r="D7" s="41" t="s">
        <v>86</v>
      </c>
      <c r="E7" s="41" t="s">
        <v>87</v>
      </c>
      <c r="F7" s="41" t="s">
        <v>88</v>
      </c>
      <c r="G7" s="40" t="s">
        <v>89</v>
      </c>
      <c r="H7" s="41" t="s">
        <v>90</v>
      </c>
      <c r="I7" s="41" t="s">
        <v>6</v>
      </c>
      <c r="J7"/>
      <c r="K7"/>
      <c r="L7"/>
      <c r="M7"/>
      <c r="N7"/>
      <c r="O7"/>
      <c r="P7"/>
      <c r="Q7"/>
      <c r="R7"/>
      <c r="S7"/>
      <c r="T7"/>
    </row>
    <row r="8" spans="1:29" x14ac:dyDescent="0.25">
      <c r="A8" s="38" t="s">
        <v>7</v>
      </c>
      <c r="B8" s="44">
        <f t="shared" ref="B8:C8" si="0">B9+B15+B25+B34+B42+B50+B59</f>
        <v>2923379677</v>
      </c>
      <c r="C8" s="44">
        <f t="shared" si="0"/>
        <v>78105132.800000012</v>
      </c>
      <c r="D8" s="44">
        <f t="shared" ref="D8" si="1">D9+D15+D25+D34+D42+D50+D59</f>
        <v>198013615.51000002</v>
      </c>
      <c r="E8" s="44">
        <f>E9+E15+E25+E34+E42+E50+E59</f>
        <v>180616703.48999998</v>
      </c>
      <c r="F8" s="44">
        <f>F9+F15+F25+F34+F42+F50+F59</f>
        <v>100642948.67999999</v>
      </c>
      <c r="G8" s="44">
        <f>G9+G15+G25+G34+G42+G50+G59</f>
        <v>203187460.44</v>
      </c>
      <c r="H8" s="44">
        <f>H9+H15+H25+H34+H42+H50+H59</f>
        <v>187716616.15000001</v>
      </c>
      <c r="I8" s="45">
        <f>I9+I15+I25+I34+I42+I50+I59</f>
        <v>948282477.07000017</v>
      </c>
      <c r="J8" s="48"/>
      <c r="K8" s="47"/>
      <c r="L8"/>
      <c r="M8"/>
      <c r="N8"/>
      <c r="O8"/>
      <c r="P8"/>
      <c r="Q8"/>
      <c r="R8"/>
      <c r="S8"/>
      <c r="T8"/>
      <c r="AC8" s="3"/>
    </row>
    <row r="9" spans="1:29" x14ac:dyDescent="0.25">
      <c r="A9" s="34" t="s">
        <v>8</v>
      </c>
      <c r="B9" s="30">
        <f t="shared" ref="B9:F9" si="2">SUM(B10:B14)</f>
        <v>1150839208</v>
      </c>
      <c r="C9" s="30">
        <f t="shared" si="2"/>
        <v>68185353.570000008</v>
      </c>
      <c r="D9" s="30">
        <f t="shared" si="2"/>
        <v>71006452.420000002</v>
      </c>
      <c r="E9" s="30">
        <f t="shared" si="2"/>
        <v>71673075.939999998</v>
      </c>
      <c r="F9" s="30">
        <f t="shared" si="2"/>
        <v>70588605.239999995</v>
      </c>
      <c r="G9" s="30">
        <f>SUM(G10:G14)</f>
        <v>71885026.960000008</v>
      </c>
      <c r="H9" s="30">
        <f>SUM(H10:H14)</f>
        <v>117236088.85000001</v>
      </c>
      <c r="I9" s="29">
        <f>SUM(I10:I14)</f>
        <v>470574602.98000002</v>
      </c>
      <c r="J9" s="49"/>
      <c r="K9" s="47"/>
      <c r="L9"/>
      <c r="M9"/>
      <c r="N9"/>
      <c r="O9"/>
      <c r="P9"/>
      <c r="Q9"/>
      <c r="R9"/>
      <c r="S9"/>
      <c r="T9"/>
      <c r="AC9" s="3"/>
    </row>
    <row r="10" spans="1:29" x14ac:dyDescent="0.25">
      <c r="A10" s="6" t="s">
        <v>9</v>
      </c>
      <c r="B10" s="7">
        <v>794012358</v>
      </c>
      <c r="C10" s="9">
        <v>56496333.340000004</v>
      </c>
      <c r="D10" s="9">
        <v>58993630.140000001</v>
      </c>
      <c r="E10" s="9">
        <v>59564701.200000003</v>
      </c>
      <c r="F10" s="9">
        <v>58330500</v>
      </c>
      <c r="G10" s="9">
        <v>58460000</v>
      </c>
      <c r="H10" s="9">
        <v>59795671.619999997</v>
      </c>
      <c r="I10" s="8">
        <f>SUM(C10:H10)</f>
        <v>351640836.30000001</v>
      </c>
      <c r="J10" s="50"/>
      <c r="K10" s="47"/>
      <c r="L10"/>
      <c r="M10"/>
      <c r="N10"/>
      <c r="O10"/>
      <c r="P10"/>
      <c r="Q10"/>
      <c r="R10"/>
      <c r="S10"/>
      <c r="T10"/>
      <c r="AC10" s="3"/>
    </row>
    <row r="11" spans="1:29" x14ac:dyDescent="0.25">
      <c r="A11" s="6" t="s">
        <v>10</v>
      </c>
      <c r="B11" s="7">
        <v>231971205</v>
      </c>
      <c r="C11" s="9">
        <v>3382200</v>
      </c>
      <c r="D11" s="9">
        <v>3443200</v>
      </c>
      <c r="E11" s="9">
        <v>3467200</v>
      </c>
      <c r="F11" s="9">
        <v>3587200</v>
      </c>
      <c r="G11" s="9">
        <v>4729450</v>
      </c>
      <c r="H11" s="9">
        <v>48730338</v>
      </c>
      <c r="I11" s="8">
        <f t="shared" ref="I11:I13" si="3">SUM(C11:H11)</f>
        <v>67339588</v>
      </c>
      <c r="J11"/>
      <c r="K11"/>
      <c r="L11"/>
      <c r="M11"/>
      <c r="N11"/>
      <c r="O11"/>
      <c r="P11"/>
      <c r="Q11"/>
      <c r="R11"/>
      <c r="S11"/>
      <c r="T11"/>
      <c r="AC11" s="3"/>
    </row>
    <row r="12" spans="1:29" x14ac:dyDescent="0.25">
      <c r="A12" s="6" t="s">
        <v>11</v>
      </c>
      <c r="B12" s="7"/>
      <c r="C12" s="9"/>
      <c r="D12" s="9"/>
      <c r="E12" s="9">
        <v>0</v>
      </c>
      <c r="F12" s="9">
        <v>0</v>
      </c>
      <c r="G12" s="9">
        <v>0</v>
      </c>
      <c r="I12" s="8">
        <f t="shared" si="3"/>
        <v>0</v>
      </c>
      <c r="J12"/>
      <c r="K12"/>
      <c r="L12"/>
      <c r="M12"/>
      <c r="N12"/>
      <c r="O12"/>
      <c r="P12"/>
      <c r="Q12"/>
      <c r="R12"/>
      <c r="S12"/>
      <c r="T12"/>
      <c r="AC12" s="3"/>
    </row>
    <row r="13" spans="1:29" x14ac:dyDescent="0.25">
      <c r="A13" s="6" t="s">
        <v>12</v>
      </c>
      <c r="B13" s="7">
        <v>8000000</v>
      </c>
      <c r="C13" s="9">
        <v>0</v>
      </c>
      <c r="D13" s="9"/>
      <c r="I13" s="8">
        <f t="shared" si="3"/>
        <v>0</v>
      </c>
      <c r="J13"/>
      <c r="K13"/>
      <c r="L13"/>
      <c r="M13"/>
      <c r="N13"/>
      <c r="O13"/>
      <c r="P13"/>
      <c r="Q13"/>
      <c r="R13"/>
      <c r="S13"/>
      <c r="T13"/>
      <c r="AC13" s="3"/>
    </row>
    <row r="14" spans="1:29" x14ac:dyDescent="0.25">
      <c r="A14" s="6" t="s">
        <v>13</v>
      </c>
      <c r="B14" s="7">
        <v>116855645</v>
      </c>
      <c r="C14" s="9">
        <v>8306820.2300000004</v>
      </c>
      <c r="D14" s="9">
        <v>8569622.2799999993</v>
      </c>
      <c r="E14" s="9">
        <v>8641174.7400000002</v>
      </c>
      <c r="F14" s="9">
        <v>8670905.2400000002</v>
      </c>
      <c r="G14" s="23">
        <v>8695576.9600000009</v>
      </c>
      <c r="H14" s="9">
        <v>8710079.2300000004</v>
      </c>
      <c r="I14" s="8">
        <f>SUM(C14:H14)</f>
        <v>51594178.680000007</v>
      </c>
      <c r="J14" s="47"/>
      <c r="K14"/>
      <c r="L14"/>
      <c r="M14"/>
      <c r="N14"/>
      <c r="O14"/>
      <c r="P14"/>
      <c r="Q14"/>
      <c r="R14"/>
      <c r="S14"/>
      <c r="T14"/>
      <c r="AC14" s="3"/>
    </row>
    <row r="15" spans="1:29" s="10" customFormat="1" x14ac:dyDescent="0.25">
      <c r="A15" s="27" t="s">
        <v>14</v>
      </c>
      <c r="B15" s="28">
        <f>SUM(B16:B24)</f>
        <v>689252300.57999992</v>
      </c>
      <c r="C15" s="24">
        <f>SUM(C16:C23)</f>
        <v>2536445.8899999997</v>
      </c>
      <c r="D15" s="24">
        <f t="shared" ref="D15:I15" si="4">SUM(D16:D24)</f>
        <v>78409334.310000002</v>
      </c>
      <c r="E15" s="24">
        <f t="shared" si="4"/>
        <v>44992891.789999999</v>
      </c>
      <c r="F15" s="24">
        <f t="shared" si="4"/>
        <v>15825186.029999997</v>
      </c>
      <c r="G15" s="24">
        <f t="shared" si="4"/>
        <v>48062344.329999998</v>
      </c>
      <c r="H15" s="24">
        <f t="shared" si="4"/>
        <v>28481792.32</v>
      </c>
      <c r="I15" s="18">
        <f t="shared" si="4"/>
        <v>218307994.67000002</v>
      </c>
      <c r="J15" s="47"/>
      <c r="K15"/>
      <c r="L15"/>
      <c r="M15"/>
      <c r="N15"/>
      <c r="O15"/>
      <c r="P15"/>
      <c r="Q15"/>
      <c r="R15"/>
      <c r="S15"/>
      <c r="T15"/>
    </row>
    <row r="16" spans="1:29" x14ac:dyDescent="0.25">
      <c r="A16" s="11" t="s">
        <v>15</v>
      </c>
      <c r="B16" s="7">
        <v>57500000</v>
      </c>
      <c r="C16" s="9">
        <v>43972.5</v>
      </c>
      <c r="D16" s="9">
        <v>1303618.6599999999</v>
      </c>
      <c r="E16" s="9">
        <v>2202448.84</v>
      </c>
      <c r="F16" s="9">
        <v>4569231.55</v>
      </c>
      <c r="G16" s="9">
        <v>3062117.2</v>
      </c>
      <c r="H16" s="9">
        <v>2795141.62</v>
      </c>
      <c r="I16" s="8">
        <f>SUM(C16:H16)</f>
        <v>13976530.370000001</v>
      </c>
      <c r="J16" s="47"/>
      <c r="K16"/>
      <c r="L16"/>
      <c r="M16"/>
      <c r="N16"/>
      <c r="O16"/>
      <c r="P16"/>
      <c r="Q16"/>
      <c r="R16"/>
      <c r="S16"/>
      <c r="T16"/>
      <c r="AC16" s="3"/>
    </row>
    <row r="17" spans="1:29" x14ac:dyDescent="0.25">
      <c r="A17" s="11" t="s">
        <v>16</v>
      </c>
      <c r="B17" s="7">
        <v>51842155</v>
      </c>
      <c r="C17" s="9"/>
      <c r="D17" s="9">
        <v>149431.66</v>
      </c>
      <c r="E17" s="9">
        <v>199184</v>
      </c>
      <c r="F17" s="9">
        <v>961700</v>
      </c>
      <c r="G17" s="9">
        <v>2902656.87</v>
      </c>
      <c r="H17" s="9">
        <v>1664649.6</v>
      </c>
      <c r="I17" s="8">
        <f t="shared" ref="I17:I33" si="5">SUM(C17:H17)</f>
        <v>5877622.1300000008</v>
      </c>
      <c r="J17" s="47"/>
      <c r="K17"/>
      <c r="L17"/>
      <c r="M17"/>
      <c r="N17"/>
      <c r="O17"/>
      <c r="P17"/>
      <c r="Q17"/>
      <c r="R17"/>
      <c r="S17"/>
      <c r="T17"/>
      <c r="AC17" s="3"/>
    </row>
    <row r="18" spans="1:29" x14ac:dyDescent="0.25">
      <c r="A18" s="11" t="s">
        <v>17</v>
      </c>
      <c r="B18" s="7">
        <v>30000000</v>
      </c>
      <c r="C18" s="9">
        <v>1301876.5</v>
      </c>
      <c r="D18" s="9">
        <v>684596.46</v>
      </c>
      <c r="E18" s="9">
        <v>3395205.64</v>
      </c>
      <c r="F18" s="9">
        <v>679900</v>
      </c>
      <c r="G18" s="9">
        <v>3034037.5</v>
      </c>
      <c r="H18" s="9">
        <v>2299622.5</v>
      </c>
      <c r="I18" s="8">
        <f t="shared" si="5"/>
        <v>11395238.6</v>
      </c>
      <c r="J18" s="47"/>
      <c r="K18"/>
      <c r="L18"/>
      <c r="M18"/>
      <c r="N18"/>
      <c r="O18"/>
      <c r="P18"/>
      <c r="Q18"/>
      <c r="R18"/>
      <c r="S18"/>
      <c r="T18"/>
      <c r="AC18" s="3"/>
    </row>
    <row r="19" spans="1:29" x14ac:dyDescent="0.25">
      <c r="A19" s="12" t="s">
        <v>18</v>
      </c>
      <c r="B19" s="7">
        <v>3887000</v>
      </c>
      <c r="C19" s="9"/>
      <c r="D19" s="9">
        <v>682.11</v>
      </c>
      <c r="E19" s="9">
        <v>0</v>
      </c>
      <c r="F19" s="9">
        <v>1195.5</v>
      </c>
      <c r="G19" s="9">
        <v>920</v>
      </c>
      <c r="H19" s="9">
        <v>0</v>
      </c>
      <c r="I19" s="8">
        <f t="shared" si="5"/>
        <v>2797.61</v>
      </c>
      <c r="J19" s="47"/>
      <c r="K19"/>
      <c r="L19"/>
      <c r="M19"/>
      <c r="N19"/>
      <c r="O19"/>
      <c r="P19"/>
      <c r="Q19"/>
      <c r="R19"/>
      <c r="S19"/>
      <c r="T19"/>
      <c r="AC19" s="3"/>
    </row>
    <row r="20" spans="1:29" x14ac:dyDescent="0.25">
      <c r="A20" s="11" t="s">
        <v>19</v>
      </c>
      <c r="B20" s="7">
        <v>34886498</v>
      </c>
      <c r="C20" s="9"/>
      <c r="D20" s="9"/>
      <c r="E20" s="9">
        <v>0</v>
      </c>
      <c r="F20" s="9">
        <v>42444.6</v>
      </c>
      <c r="G20" s="9">
        <v>1280997.5</v>
      </c>
      <c r="H20" s="9"/>
      <c r="I20" s="8">
        <f t="shared" si="5"/>
        <v>1323442.1000000001</v>
      </c>
      <c r="J20" s="46"/>
      <c r="K20"/>
      <c r="L20"/>
      <c r="M20"/>
      <c r="N20"/>
      <c r="O20"/>
      <c r="P20"/>
      <c r="Q20"/>
      <c r="R20"/>
      <c r="S20"/>
      <c r="T20"/>
      <c r="AC20" s="3"/>
    </row>
    <row r="21" spans="1:29" x14ac:dyDescent="0.25">
      <c r="A21" s="11" t="s">
        <v>20</v>
      </c>
      <c r="B21" s="7">
        <v>30040000</v>
      </c>
      <c r="C21" s="9">
        <v>1190596.8899999999</v>
      </c>
      <c r="D21" s="9">
        <v>13794148.880000001</v>
      </c>
      <c r="E21" s="9">
        <v>15246354.130000001</v>
      </c>
      <c r="F21" s="9">
        <v>1882192.12</v>
      </c>
      <c r="G21" s="9">
        <v>1564841.92</v>
      </c>
      <c r="H21" s="9">
        <v>2619472.7000000002</v>
      </c>
      <c r="I21" s="8">
        <f t="shared" si="5"/>
        <v>36297606.640000008</v>
      </c>
      <c r="J21"/>
      <c r="K21"/>
      <c r="L21"/>
      <c r="M21"/>
      <c r="N21"/>
      <c r="O21"/>
      <c r="P21"/>
      <c r="Q21"/>
      <c r="R21"/>
      <c r="S21"/>
      <c r="T21"/>
      <c r="AC21" s="3"/>
    </row>
    <row r="22" spans="1:29" ht="30" x14ac:dyDescent="0.25">
      <c r="A22" s="11" t="s">
        <v>21</v>
      </c>
      <c r="B22" s="7">
        <v>19140000</v>
      </c>
      <c r="C22" s="9"/>
      <c r="D22" s="9">
        <v>1415115</v>
      </c>
      <c r="E22" s="9">
        <v>318235.18</v>
      </c>
      <c r="F22" s="9">
        <v>1076355.1100000001</v>
      </c>
      <c r="G22" s="9">
        <v>333176.81</v>
      </c>
      <c r="H22" s="9">
        <v>777404.7</v>
      </c>
      <c r="I22" s="8">
        <f t="shared" si="5"/>
        <v>3920286.8</v>
      </c>
      <c r="J22"/>
      <c r="K22"/>
      <c r="L22"/>
      <c r="M22"/>
      <c r="N22"/>
      <c r="O22"/>
      <c r="P22"/>
      <c r="Q22"/>
      <c r="R22"/>
      <c r="S22"/>
      <c r="T22"/>
      <c r="AC22" s="3"/>
    </row>
    <row r="23" spans="1:29" ht="30" x14ac:dyDescent="0.25">
      <c r="A23" s="11" t="s">
        <v>22</v>
      </c>
      <c r="B23" s="7">
        <v>416347227.57999998</v>
      </c>
      <c r="C23" s="9"/>
      <c r="D23" s="9">
        <v>60709187.039999999</v>
      </c>
      <c r="E23" s="9">
        <v>22055632</v>
      </c>
      <c r="F23" s="9">
        <v>4721376.45</v>
      </c>
      <c r="G23" s="9">
        <v>26263339.59</v>
      </c>
      <c r="H23" s="9">
        <v>18325501.199999999</v>
      </c>
      <c r="I23" s="8">
        <f t="shared" si="5"/>
        <v>132075036.28</v>
      </c>
      <c r="J23"/>
      <c r="K23"/>
      <c r="L23"/>
      <c r="M23"/>
      <c r="N23"/>
      <c r="O23"/>
      <c r="P23"/>
      <c r="Q23"/>
      <c r="R23"/>
      <c r="S23"/>
      <c r="T23"/>
      <c r="AC23" s="3"/>
    </row>
    <row r="24" spans="1:29" x14ac:dyDescent="0.25">
      <c r="A24" s="11" t="s">
        <v>23</v>
      </c>
      <c r="B24" s="7">
        <v>45609420</v>
      </c>
      <c r="C24" s="9">
        <v>0</v>
      </c>
      <c r="D24" s="9">
        <v>352554.5</v>
      </c>
      <c r="E24" s="9">
        <v>1575832</v>
      </c>
      <c r="F24" s="9">
        <v>1890790.7</v>
      </c>
      <c r="G24" s="9">
        <v>9620256.9399999995</v>
      </c>
      <c r="H24" s="9">
        <v>0</v>
      </c>
      <c r="I24" s="8">
        <f t="shared" si="5"/>
        <v>13439434.140000001</v>
      </c>
      <c r="J24"/>
      <c r="K24"/>
      <c r="L24"/>
      <c r="M24"/>
      <c r="N24"/>
      <c r="O24"/>
      <c r="P24"/>
      <c r="Q24"/>
      <c r="R24"/>
      <c r="S24"/>
      <c r="T24"/>
      <c r="AC24" s="3"/>
    </row>
    <row r="25" spans="1:29" s="10" customFormat="1" x14ac:dyDescent="0.25">
      <c r="A25" s="27" t="s">
        <v>24</v>
      </c>
      <c r="B25" s="28">
        <f>SUM(B26:B33)</f>
        <v>365757811.42000002</v>
      </c>
      <c r="C25" s="24">
        <f>SUM(C26:C32)</f>
        <v>0</v>
      </c>
      <c r="D25" s="24">
        <f t="shared" ref="D25:I25" si="6">SUM(D26:D33)</f>
        <v>4094006.0799999996</v>
      </c>
      <c r="E25" s="24">
        <f t="shared" si="6"/>
        <v>6471579.96</v>
      </c>
      <c r="F25" s="24">
        <f t="shared" si="6"/>
        <v>1888164.75</v>
      </c>
      <c r="G25" s="24">
        <f t="shared" si="6"/>
        <v>9342778.3599999994</v>
      </c>
      <c r="H25" s="24">
        <f t="shared" si="6"/>
        <v>4580886.8500000006</v>
      </c>
      <c r="I25" s="18">
        <f t="shared" si="6"/>
        <v>26377416</v>
      </c>
      <c r="J25"/>
      <c r="K25"/>
      <c r="L25"/>
      <c r="M25"/>
      <c r="N25"/>
      <c r="O25"/>
      <c r="P25"/>
      <c r="Q25"/>
      <c r="R25"/>
      <c r="S25"/>
      <c r="T25"/>
    </row>
    <row r="26" spans="1:29" ht="22.5" customHeight="1" x14ac:dyDescent="0.25">
      <c r="A26" s="11" t="s">
        <v>25</v>
      </c>
      <c r="B26" s="7">
        <v>9979258</v>
      </c>
      <c r="C26" s="9">
        <v>0</v>
      </c>
      <c r="D26" s="9">
        <v>149184.79999999999</v>
      </c>
      <c r="E26" s="9">
        <v>85990</v>
      </c>
      <c r="F26" s="9">
        <v>140243.70000000001</v>
      </c>
      <c r="G26" s="9">
        <v>347178.12</v>
      </c>
      <c r="H26" s="9">
        <v>691497.04</v>
      </c>
      <c r="I26" s="8">
        <f t="shared" si="5"/>
        <v>1414093.6600000001</v>
      </c>
      <c r="J26"/>
      <c r="K26"/>
      <c r="L26"/>
      <c r="M26"/>
      <c r="N26"/>
      <c r="O26"/>
      <c r="P26"/>
      <c r="Q26"/>
      <c r="R26"/>
      <c r="S26"/>
      <c r="T26"/>
      <c r="AC26" s="3"/>
    </row>
    <row r="27" spans="1:29" x14ac:dyDescent="0.25">
      <c r="A27" s="11" t="s">
        <v>26</v>
      </c>
      <c r="B27" s="7">
        <v>7012850</v>
      </c>
      <c r="C27" s="9">
        <v>0</v>
      </c>
      <c r="D27" s="9"/>
      <c r="E27" s="9">
        <v>129586.3</v>
      </c>
      <c r="F27" s="9">
        <v>6372</v>
      </c>
      <c r="G27" s="9">
        <v>3500</v>
      </c>
      <c r="H27" s="9">
        <v>11741</v>
      </c>
      <c r="I27" s="8">
        <f t="shared" si="5"/>
        <v>151199.29999999999</v>
      </c>
      <c r="J27"/>
      <c r="K27"/>
      <c r="L27"/>
      <c r="M27"/>
      <c r="N27"/>
      <c r="O27"/>
      <c r="P27"/>
      <c r="Q27"/>
      <c r="R27"/>
      <c r="S27"/>
      <c r="T27"/>
      <c r="AC27" s="3"/>
    </row>
    <row r="28" spans="1:29" x14ac:dyDescent="0.25">
      <c r="A28" s="11" t="s">
        <v>27</v>
      </c>
      <c r="B28" s="7">
        <v>4274125</v>
      </c>
      <c r="C28" s="9">
        <v>0</v>
      </c>
      <c r="D28" s="9">
        <v>535338.86</v>
      </c>
      <c r="E28" s="9">
        <v>0</v>
      </c>
      <c r="F28" s="9">
        <v>3871.23</v>
      </c>
      <c r="G28" s="9">
        <v>0</v>
      </c>
      <c r="H28" s="9">
        <v>224818.32</v>
      </c>
      <c r="I28" s="8">
        <f t="shared" si="5"/>
        <v>764028.40999999992</v>
      </c>
      <c r="J28"/>
      <c r="K28"/>
      <c r="L28"/>
      <c r="M28"/>
      <c r="N28"/>
      <c r="O28"/>
      <c r="P28"/>
      <c r="Q28"/>
      <c r="R28"/>
      <c r="S28"/>
      <c r="T28"/>
      <c r="AC28" s="3"/>
    </row>
    <row r="29" spans="1:29" x14ac:dyDescent="0.25">
      <c r="A29" s="11" t="s">
        <v>28</v>
      </c>
      <c r="B29" s="7">
        <v>2500000</v>
      </c>
      <c r="C29" s="9">
        <v>0</v>
      </c>
      <c r="D29" s="9"/>
      <c r="E29" s="9">
        <v>59866.71</v>
      </c>
      <c r="F29" s="9">
        <v>0</v>
      </c>
      <c r="G29" s="9">
        <v>4119.4799999999996</v>
      </c>
      <c r="H29" s="9">
        <v>0</v>
      </c>
      <c r="I29" s="8">
        <f t="shared" si="5"/>
        <v>63986.19</v>
      </c>
      <c r="J29"/>
      <c r="K29"/>
      <c r="L29"/>
      <c r="M29"/>
      <c r="N29"/>
      <c r="O29"/>
      <c r="P29"/>
      <c r="Q29"/>
      <c r="R29"/>
      <c r="S29"/>
      <c r="T29"/>
      <c r="AC29" s="3"/>
    </row>
    <row r="30" spans="1:29" x14ac:dyDescent="0.25">
      <c r="A30" s="11" t="s">
        <v>29</v>
      </c>
      <c r="B30" s="7">
        <v>3676891.62</v>
      </c>
      <c r="C30" s="9">
        <v>0</v>
      </c>
      <c r="D30" s="9"/>
      <c r="E30" s="9">
        <v>52955.24</v>
      </c>
      <c r="F30" s="9">
        <v>27418.29</v>
      </c>
      <c r="G30" s="9">
        <v>355</v>
      </c>
      <c r="H30" s="9">
        <v>27140</v>
      </c>
      <c r="I30" s="8">
        <f t="shared" si="5"/>
        <v>107868.53</v>
      </c>
      <c r="J30"/>
      <c r="K30"/>
      <c r="L30"/>
      <c r="M30"/>
      <c r="N30"/>
      <c r="O30"/>
      <c r="P30"/>
      <c r="Q30"/>
      <c r="R30"/>
      <c r="S30"/>
      <c r="T30"/>
      <c r="AC30" s="3"/>
    </row>
    <row r="31" spans="1:29" ht="30" x14ac:dyDescent="0.25">
      <c r="A31" s="11" t="s">
        <v>30</v>
      </c>
      <c r="B31" s="7">
        <v>38101334</v>
      </c>
      <c r="C31" s="9">
        <v>0</v>
      </c>
      <c r="D31" s="9">
        <v>1857.32</v>
      </c>
      <c r="E31" s="9">
        <v>839695.08</v>
      </c>
      <c r="F31" s="9">
        <v>31334.99</v>
      </c>
      <c r="G31" s="9">
        <v>6227.98</v>
      </c>
      <c r="H31" s="9">
        <v>422601.22</v>
      </c>
      <c r="I31" s="8">
        <f t="shared" si="5"/>
        <v>1301716.5899999999</v>
      </c>
      <c r="J31"/>
      <c r="K31"/>
      <c r="L31"/>
      <c r="M31"/>
      <c r="N31"/>
      <c r="O31"/>
      <c r="P31"/>
      <c r="Q31"/>
      <c r="R31"/>
      <c r="S31"/>
      <c r="T31"/>
      <c r="AC31" s="3"/>
    </row>
    <row r="32" spans="1:29" ht="30" x14ac:dyDescent="0.25">
      <c r="A32" s="11" t="s">
        <v>31</v>
      </c>
      <c r="B32" s="7">
        <v>49635928</v>
      </c>
      <c r="C32" s="9"/>
      <c r="D32" s="9">
        <v>2612423.2799999998</v>
      </c>
      <c r="E32" s="9">
        <v>3529411.21</v>
      </c>
      <c r="F32" s="9">
        <v>845009.68</v>
      </c>
      <c r="G32" s="9">
        <v>8178961.4900000002</v>
      </c>
      <c r="H32" s="9">
        <v>1564185.16</v>
      </c>
      <c r="I32" s="8">
        <f t="shared" si="5"/>
        <v>16729990.82</v>
      </c>
      <c r="J32"/>
      <c r="K32"/>
      <c r="L32"/>
      <c r="M32"/>
      <c r="N32"/>
      <c r="O32"/>
      <c r="P32"/>
      <c r="Q32"/>
      <c r="R32"/>
      <c r="S32"/>
      <c r="T32"/>
      <c r="AC32" s="3"/>
    </row>
    <row r="33" spans="1:29" x14ac:dyDescent="0.25">
      <c r="A33" s="11" t="s">
        <v>32</v>
      </c>
      <c r="B33" s="7">
        <v>250577424.80000001</v>
      </c>
      <c r="C33" s="9">
        <v>0</v>
      </c>
      <c r="D33" s="9">
        <v>795201.82</v>
      </c>
      <c r="E33" s="9">
        <v>1774075.42</v>
      </c>
      <c r="F33" s="9">
        <v>833914.86</v>
      </c>
      <c r="G33" s="9">
        <v>802436.29</v>
      </c>
      <c r="H33" s="9">
        <v>1638904.11</v>
      </c>
      <c r="I33" s="8">
        <f t="shared" si="5"/>
        <v>5844532.5</v>
      </c>
      <c r="J33"/>
      <c r="K33"/>
      <c r="L33"/>
      <c r="M33"/>
      <c r="N33"/>
      <c r="O33"/>
      <c r="P33"/>
      <c r="Q33"/>
      <c r="R33"/>
      <c r="S33"/>
      <c r="T33"/>
      <c r="AC33" s="3"/>
    </row>
    <row r="34" spans="1:29" x14ac:dyDescent="0.25">
      <c r="A34" s="27" t="s">
        <v>33</v>
      </c>
      <c r="B34" s="30">
        <f>SUM(B35:B41)</f>
        <v>499182400</v>
      </c>
      <c r="C34" s="24">
        <f>SUM(C36:C41)</f>
        <v>7383333.3399999999</v>
      </c>
      <c r="D34" s="24">
        <f>SUM(D35:D41)</f>
        <v>43681445.299999997</v>
      </c>
      <c r="E34" s="24">
        <f>SUM(E35:E41)</f>
        <v>57186225.219999999</v>
      </c>
      <c r="F34" s="24">
        <f>SUM(F35:F41)</f>
        <v>8853333.3399999999</v>
      </c>
      <c r="G34" s="24">
        <f>SUM(G35:G41)</f>
        <v>64578152.32</v>
      </c>
      <c r="H34" s="24">
        <f>SUM(H35:H41)</f>
        <v>36050736.340000004</v>
      </c>
      <c r="I34" s="18">
        <f t="shared" ref="I34" si="7">SUM(I35:I41)</f>
        <v>217733225.86000001</v>
      </c>
      <c r="J34"/>
      <c r="K34"/>
      <c r="L34"/>
      <c r="M34"/>
      <c r="N34"/>
      <c r="O34"/>
      <c r="P34"/>
      <c r="Q34"/>
      <c r="R34"/>
      <c r="S34"/>
      <c r="T34"/>
      <c r="AC34" s="3"/>
    </row>
    <row r="35" spans="1:29" x14ac:dyDescent="0.25">
      <c r="A35" s="11" t="s">
        <v>34</v>
      </c>
      <c r="B35" s="7">
        <v>46182400</v>
      </c>
      <c r="C35" s="9">
        <v>0</v>
      </c>
      <c r="D35" s="9">
        <v>107760</v>
      </c>
      <c r="E35" s="9">
        <v>52974.879999999997</v>
      </c>
      <c r="F35" s="9">
        <v>2270000</v>
      </c>
      <c r="G35" s="9">
        <v>3728237.98</v>
      </c>
      <c r="H35" s="9">
        <v>0</v>
      </c>
      <c r="I35" s="8">
        <f>SUM(C35:H35)</f>
        <v>6158972.8599999994</v>
      </c>
      <c r="J35"/>
      <c r="K35"/>
      <c r="L35"/>
      <c r="M35"/>
      <c r="N35"/>
      <c r="O35"/>
      <c r="P35"/>
      <c r="Q35"/>
      <c r="R35"/>
      <c r="S35"/>
      <c r="T35"/>
      <c r="AC35" s="3"/>
    </row>
    <row r="36" spans="1:29" ht="30" x14ac:dyDescent="0.25">
      <c r="A36" s="11" t="s">
        <v>35</v>
      </c>
      <c r="B36" s="7">
        <v>148500000</v>
      </c>
      <c r="C36" s="9">
        <v>7383333.3399999999</v>
      </c>
      <c r="D36" s="9">
        <v>16885645.34</v>
      </c>
      <c r="E36" s="9">
        <v>6583333.3399999999</v>
      </c>
      <c r="F36" s="9">
        <v>6583333.3399999999</v>
      </c>
      <c r="G36" s="9">
        <v>10849914.34</v>
      </c>
      <c r="H36" s="9">
        <v>11050736.34</v>
      </c>
      <c r="I36" s="8">
        <f t="shared" ref="I36:I41" si="8">SUM(C36:H36)</f>
        <v>59336296.040000007</v>
      </c>
      <c r="J36"/>
      <c r="K36"/>
      <c r="L36"/>
      <c r="M36"/>
      <c r="N36"/>
      <c r="O36"/>
      <c r="P36"/>
      <c r="Q36"/>
      <c r="R36"/>
      <c r="S36"/>
      <c r="T36"/>
      <c r="AC36" s="3"/>
    </row>
    <row r="37" spans="1:29" ht="30" x14ac:dyDescent="0.25">
      <c r="A37" s="11" t="s">
        <v>36</v>
      </c>
      <c r="C37" s="9"/>
      <c r="D37" s="9"/>
      <c r="G37" s="23">
        <v>0</v>
      </c>
      <c r="I37" s="8">
        <f t="shared" si="8"/>
        <v>0</v>
      </c>
      <c r="J37"/>
      <c r="K37"/>
      <c r="L37"/>
      <c r="M37"/>
      <c r="N37"/>
      <c r="O37"/>
      <c r="P37"/>
      <c r="Q37"/>
      <c r="R37"/>
      <c r="S37"/>
      <c r="T37"/>
      <c r="AC37" s="3"/>
    </row>
    <row r="38" spans="1:29" ht="30" x14ac:dyDescent="0.25">
      <c r="A38" s="11" t="s">
        <v>37</v>
      </c>
      <c r="C38" s="9"/>
      <c r="D38" s="9"/>
      <c r="I38" s="8">
        <f t="shared" si="8"/>
        <v>0</v>
      </c>
      <c r="J38"/>
      <c r="K38"/>
      <c r="L38"/>
      <c r="M38"/>
      <c r="N38"/>
      <c r="O38"/>
      <c r="P38"/>
      <c r="Q38"/>
      <c r="R38"/>
      <c r="S38"/>
      <c r="T38"/>
      <c r="AC38" s="3"/>
    </row>
    <row r="39" spans="1:29" ht="30" x14ac:dyDescent="0.25">
      <c r="A39" s="11" t="s">
        <v>38</v>
      </c>
      <c r="C39" s="9"/>
      <c r="D39" s="9"/>
      <c r="E39" s="9"/>
      <c r="F39" s="9"/>
      <c r="G39" s="9"/>
      <c r="H39" s="9"/>
      <c r="I39" s="8">
        <f t="shared" si="8"/>
        <v>0</v>
      </c>
      <c r="J39"/>
      <c r="K39"/>
      <c r="L39"/>
      <c r="M39"/>
      <c r="N39"/>
      <c r="O39"/>
      <c r="P39"/>
      <c r="Q39"/>
      <c r="R39"/>
      <c r="S39"/>
      <c r="T39"/>
      <c r="AC39" s="3"/>
    </row>
    <row r="40" spans="1:29" x14ac:dyDescent="0.25">
      <c r="A40" s="11" t="s">
        <v>39</v>
      </c>
      <c r="B40" s="7">
        <v>4500000</v>
      </c>
      <c r="C40" s="9"/>
      <c r="D40" s="9">
        <v>1688039.96</v>
      </c>
      <c r="E40" s="9">
        <v>549917</v>
      </c>
      <c r="F40" s="9"/>
      <c r="G40" s="9"/>
      <c r="H40" s="9"/>
      <c r="I40" s="8">
        <f t="shared" si="8"/>
        <v>2237956.96</v>
      </c>
      <c r="J40"/>
      <c r="K40"/>
      <c r="L40"/>
      <c r="M40"/>
      <c r="N40"/>
      <c r="O40"/>
      <c r="P40"/>
      <c r="Q40"/>
      <c r="R40"/>
      <c r="S40"/>
      <c r="T40"/>
      <c r="AC40" s="3"/>
    </row>
    <row r="41" spans="1:29" ht="30" x14ac:dyDescent="0.25">
      <c r="A41" s="11" t="s">
        <v>40</v>
      </c>
      <c r="B41" s="7">
        <v>300000000</v>
      </c>
      <c r="C41" s="9">
        <v>0</v>
      </c>
      <c r="D41" s="9">
        <v>25000000</v>
      </c>
      <c r="E41" s="9">
        <v>50000000</v>
      </c>
      <c r="F41" s="9"/>
      <c r="G41" s="23">
        <v>50000000</v>
      </c>
      <c r="H41" s="23">
        <v>25000000</v>
      </c>
      <c r="I41" s="8">
        <f t="shared" si="8"/>
        <v>150000000</v>
      </c>
      <c r="J41"/>
      <c r="K41"/>
      <c r="L41"/>
      <c r="M41"/>
      <c r="N41"/>
      <c r="O41"/>
      <c r="P41"/>
      <c r="Q41"/>
      <c r="R41"/>
      <c r="S41"/>
      <c r="T41"/>
      <c r="AC41" s="3"/>
    </row>
    <row r="42" spans="1:29" s="10" customFormat="1" x14ac:dyDescent="0.25">
      <c r="A42" s="27" t="s">
        <v>41</v>
      </c>
      <c r="B42" s="30">
        <f>SUM(B43:B49)</f>
        <v>0</v>
      </c>
      <c r="C42" s="24"/>
      <c r="D42" s="24"/>
      <c r="E42" s="24"/>
      <c r="F42" s="24"/>
      <c r="G42" s="24"/>
      <c r="H42" s="24"/>
      <c r="I42" s="18">
        <f>SUM(I43:I49)</f>
        <v>0</v>
      </c>
      <c r="J42"/>
      <c r="K42"/>
      <c r="L42"/>
      <c r="M42"/>
      <c r="N42"/>
      <c r="O42"/>
      <c r="P42"/>
      <c r="Q42"/>
      <c r="R42"/>
      <c r="S42"/>
      <c r="T42"/>
    </row>
    <row r="43" spans="1:29" x14ac:dyDescent="0.25">
      <c r="A43" s="11" t="s">
        <v>42</v>
      </c>
      <c r="B43" s="23">
        <v>0</v>
      </c>
      <c r="C43" s="9">
        <v>0</v>
      </c>
      <c r="D43" s="9"/>
      <c r="E43" s="9"/>
      <c r="F43" s="9"/>
      <c r="G43" s="9"/>
      <c r="H43" s="9"/>
      <c r="I43" s="5">
        <f t="shared" ref="I43:I49" si="9">SUM(C43:C43)</f>
        <v>0</v>
      </c>
      <c r="J43"/>
      <c r="K43"/>
      <c r="L43"/>
      <c r="M43"/>
      <c r="N43"/>
      <c r="O43"/>
      <c r="P43"/>
      <c r="Q43"/>
      <c r="R43"/>
      <c r="S43"/>
      <c r="T43"/>
      <c r="AC43" s="3"/>
    </row>
    <row r="44" spans="1:29" ht="30" x14ac:dyDescent="0.25">
      <c r="A44" s="11" t="s">
        <v>43</v>
      </c>
      <c r="B44" s="7">
        <v>0</v>
      </c>
      <c r="C44" s="9">
        <v>0</v>
      </c>
      <c r="D44" s="9"/>
      <c r="E44" s="9"/>
      <c r="F44" s="9"/>
      <c r="G44" s="9"/>
      <c r="H44" s="9"/>
      <c r="I44" s="5">
        <f t="shared" si="9"/>
        <v>0</v>
      </c>
      <c r="J44"/>
      <c r="K44"/>
      <c r="L44"/>
      <c r="M44"/>
      <c r="N44"/>
      <c r="O44"/>
      <c r="P44"/>
      <c r="Q44"/>
      <c r="R44"/>
      <c r="S44"/>
      <c r="T44"/>
      <c r="AC44" s="3"/>
    </row>
    <row r="45" spans="1:29" ht="30" x14ac:dyDescent="0.25">
      <c r="A45" s="11" t="s">
        <v>44</v>
      </c>
      <c r="B45" s="23">
        <v>0</v>
      </c>
      <c r="C45" s="9">
        <v>0</v>
      </c>
      <c r="D45" s="9"/>
      <c r="E45" s="9"/>
      <c r="F45" s="9"/>
      <c r="G45" s="9"/>
      <c r="H45" s="9"/>
      <c r="I45" s="5">
        <f t="shared" si="9"/>
        <v>0</v>
      </c>
      <c r="J45"/>
      <c r="K45"/>
      <c r="L45"/>
      <c r="M45"/>
      <c r="N45"/>
      <c r="O45"/>
      <c r="P45"/>
      <c r="Q45"/>
      <c r="R45"/>
      <c r="S45"/>
      <c r="T45"/>
      <c r="AC45" s="3"/>
    </row>
    <row r="46" spans="1:29" ht="30" x14ac:dyDescent="0.25">
      <c r="A46" s="11" t="s">
        <v>45</v>
      </c>
      <c r="B46" s="23">
        <v>0</v>
      </c>
      <c r="C46" s="9">
        <v>0</v>
      </c>
      <c r="D46" s="9"/>
      <c r="E46" s="9"/>
      <c r="F46" s="9"/>
      <c r="G46" s="9"/>
      <c r="H46" s="9"/>
      <c r="I46" s="5">
        <f t="shared" si="9"/>
        <v>0</v>
      </c>
      <c r="J46"/>
      <c r="K46"/>
      <c r="L46"/>
      <c r="M46"/>
      <c r="N46"/>
      <c r="O46"/>
      <c r="P46"/>
      <c r="Q46"/>
      <c r="R46"/>
      <c r="S46"/>
      <c r="T46"/>
      <c r="AC46" s="3"/>
    </row>
    <row r="47" spans="1:29" ht="30" x14ac:dyDescent="0.25">
      <c r="A47" s="11" t="s">
        <v>46</v>
      </c>
      <c r="B47" s="23">
        <v>0</v>
      </c>
      <c r="C47" s="9">
        <v>0</v>
      </c>
      <c r="D47" s="9"/>
      <c r="E47" s="9"/>
      <c r="F47" s="9"/>
      <c r="G47" s="9"/>
      <c r="H47" s="9"/>
      <c r="I47" s="5">
        <f t="shared" si="9"/>
        <v>0</v>
      </c>
      <c r="J47"/>
      <c r="K47"/>
      <c r="L47"/>
      <c r="M47"/>
      <c r="N47"/>
      <c r="O47"/>
      <c r="P47"/>
      <c r="Q47"/>
      <c r="R47"/>
      <c r="S47"/>
      <c r="T47"/>
      <c r="AC47" s="3"/>
    </row>
    <row r="48" spans="1:29" x14ac:dyDescent="0.25">
      <c r="A48" s="11" t="s">
        <v>47</v>
      </c>
      <c r="B48" s="23">
        <v>0</v>
      </c>
      <c r="C48" s="9">
        <v>0</v>
      </c>
      <c r="D48" s="9"/>
      <c r="E48" s="9"/>
      <c r="F48" s="9"/>
      <c r="G48" s="9"/>
      <c r="H48" s="9"/>
      <c r="I48" s="5">
        <f t="shared" si="9"/>
        <v>0</v>
      </c>
      <c r="J48"/>
      <c r="K48"/>
      <c r="L48"/>
      <c r="M48"/>
      <c r="N48"/>
      <c r="O48"/>
      <c r="P48"/>
      <c r="Q48"/>
      <c r="R48"/>
      <c r="S48"/>
      <c r="T48"/>
      <c r="AC48" s="3"/>
    </row>
    <row r="49" spans="1:29" ht="30" x14ac:dyDescent="0.25">
      <c r="A49" s="11" t="s">
        <v>48</v>
      </c>
      <c r="B49" s="23">
        <v>0</v>
      </c>
      <c r="C49" s="9">
        <v>0</v>
      </c>
      <c r="D49" s="9"/>
      <c r="E49" s="9"/>
      <c r="F49" s="9"/>
      <c r="G49" s="9"/>
      <c r="H49" s="9"/>
      <c r="I49" s="5">
        <f t="shared" si="9"/>
        <v>0</v>
      </c>
      <c r="J49"/>
      <c r="K49"/>
      <c r="L49"/>
      <c r="M49"/>
      <c r="N49"/>
      <c r="O49"/>
      <c r="P49"/>
      <c r="Q49"/>
      <c r="R49"/>
      <c r="S49"/>
      <c r="T49"/>
      <c r="AC49" s="3"/>
    </row>
    <row r="50" spans="1:29" s="10" customFormat="1" x14ac:dyDescent="0.25">
      <c r="A50" s="27" t="s">
        <v>49</v>
      </c>
      <c r="B50" s="30">
        <f>SUM(B51:B58)</f>
        <v>136607462</v>
      </c>
      <c r="C50" s="24"/>
      <c r="D50" s="24">
        <f>SUM(D51:D58)</f>
        <v>822377.4</v>
      </c>
      <c r="E50" s="24">
        <f>SUM(E51:E58)</f>
        <v>292930.58</v>
      </c>
      <c r="F50" s="24">
        <f>SUM(F51:F58)</f>
        <v>996223.91</v>
      </c>
      <c r="G50" s="24">
        <f>SUM(G51:G58)</f>
        <v>980765.3</v>
      </c>
      <c r="H50" s="24">
        <f>SUM(H51:H58)</f>
        <v>1367111.79</v>
      </c>
      <c r="I50" s="18">
        <f>SUM(I51:I57)</f>
        <v>4459408.9800000004</v>
      </c>
      <c r="J50"/>
      <c r="K50"/>
      <c r="L50"/>
      <c r="M50"/>
      <c r="N50"/>
      <c r="O50"/>
      <c r="P50"/>
      <c r="Q50"/>
      <c r="R50"/>
      <c r="S50"/>
      <c r="T50"/>
    </row>
    <row r="51" spans="1:29" x14ac:dyDescent="0.25">
      <c r="A51" s="11" t="s">
        <v>50</v>
      </c>
      <c r="B51" s="7">
        <v>27975822</v>
      </c>
      <c r="C51" s="9">
        <v>0</v>
      </c>
      <c r="D51" s="9"/>
      <c r="E51" s="9">
        <v>292930.58</v>
      </c>
      <c r="F51" s="9"/>
      <c r="G51" s="9">
        <v>563148.51</v>
      </c>
      <c r="H51" s="9">
        <v>142852.20000000001</v>
      </c>
      <c r="I51" s="8">
        <f>SUM(C51:H51)</f>
        <v>998931.29</v>
      </c>
      <c r="J51"/>
      <c r="K51"/>
      <c r="L51"/>
      <c r="M51"/>
      <c r="N51"/>
      <c r="O51"/>
      <c r="P51"/>
      <c r="Q51"/>
      <c r="R51"/>
      <c r="S51"/>
      <c r="T51"/>
      <c r="AC51" s="3"/>
    </row>
    <row r="52" spans="1:29" ht="30" x14ac:dyDescent="0.25">
      <c r="A52" s="11" t="s">
        <v>51</v>
      </c>
      <c r="B52" s="7">
        <v>4000000</v>
      </c>
      <c r="C52" s="9">
        <v>0</v>
      </c>
      <c r="D52" s="9"/>
      <c r="E52" s="9"/>
      <c r="F52" s="9"/>
      <c r="G52" s="9">
        <v>46374</v>
      </c>
      <c r="H52" s="9">
        <v>35755.06</v>
      </c>
      <c r="I52" s="8">
        <f t="shared" ref="I52:I58" si="10">SUM(C52:H52)</f>
        <v>82129.06</v>
      </c>
      <c r="J52"/>
      <c r="K52"/>
      <c r="L52"/>
      <c r="M52"/>
      <c r="N52"/>
      <c r="O52"/>
      <c r="P52"/>
      <c r="Q52"/>
      <c r="R52"/>
      <c r="S52"/>
      <c r="T52"/>
      <c r="AC52" s="3"/>
    </row>
    <row r="53" spans="1:29" ht="30" x14ac:dyDescent="0.25">
      <c r="A53" s="11" t="s">
        <v>52</v>
      </c>
      <c r="B53" s="7">
        <v>16611664</v>
      </c>
      <c r="C53" s="9">
        <v>0</v>
      </c>
      <c r="D53" s="9"/>
      <c r="E53" s="9"/>
      <c r="F53" s="9"/>
      <c r="G53" s="9">
        <v>371242.79</v>
      </c>
      <c r="H53" s="9">
        <v>0</v>
      </c>
      <c r="I53" s="8">
        <f t="shared" si="10"/>
        <v>371242.79</v>
      </c>
      <c r="J53"/>
      <c r="K53"/>
      <c r="L53"/>
      <c r="M53"/>
      <c r="N53"/>
      <c r="O53"/>
      <c r="P53"/>
      <c r="Q53"/>
      <c r="R53"/>
      <c r="S53"/>
      <c r="T53"/>
      <c r="AC53" s="3"/>
    </row>
    <row r="54" spans="1:29" ht="30" x14ac:dyDescent="0.25">
      <c r="A54" s="11" t="s">
        <v>53</v>
      </c>
      <c r="B54" s="7">
        <v>26940000</v>
      </c>
      <c r="C54" s="9">
        <v>0</v>
      </c>
      <c r="D54" s="9"/>
      <c r="E54" s="9"/>
      <c r="F54" s="9"/>
      <c r="G54" s="9">
        <v>0</v>
      </c>
      <c r="H54" s="9">
        <v>0</v>
      </c>
      <c r="I54" s="8">
        <f t="shared" si="10"/>
        <v>0</v>
      </c>
      <c r="J54"/>
      <c r="K54"/>
      <c r="L54"/>
      <c r="M54"/>
      <c r="N54"/>
      <c r="O54"/>
      <c r="P54"/>
      <c r="Q54"/>
      <c r="R54"/>
      <c r="S54"/>
      <c r="T54"/>
      <c r="AC54" s="3"/>
    </row>
    <row r="55" spans="1:29" x14ac:dyDescent="0.25">
      <c r="A55" s="11" t="s">
        <v>54</v>
      </c>
      <c r="B55" s="7">
        <v>50373915</v>
      </c>
      <c r="C55" s="9">
        <v>0</v>
      </c>
      <c r="D55" s="9">
        <v>822377.4</v>
      </c>
      <c r="E55" s="9"/>
      <c r="F55" s="9">
        <v>985013.91</v>
      </c>
      <c r="G55" s="9"/>
      <c r="H55" s="9">
        <v>1171459.43</v>
      </c>
      <c r="I55" s="8">
        <f t="shared" si="10"/>
        <v>2978850.74</v>
      </c>
      <c r="J55"/>
      <c r="K55"/>
      <c r="L55"/>
      <c r="M55"/>
      <c r="N55"/>
      <c r="O55"/>
      <c r="P55"/>
      <c r="Q55"/>
      <c r="R55"/>
      <c r="S55"/>
      <c r="T55"/>
      <c r="AC55" s="3"/>
    </row>
    <row r="56" spans="1:29" x14ac:dyDescent="0.25">
      <c r="A56" s="11" t="s">
        <v>55</v>
      </c>
      <c r="B56" s="7">
        <v>500000</v>
      </c>
      <c r="C56" s="9">
        <v>0</v>
      </c>
      <c r="D56" s="9"/>
      <c r="E56" s="9"/>
      <c r="F56" s="9">
        <v>11210</v>
      </c>
      <c r="G56" s="9"/>
      <c r="H56" s="9">
        <v>17045.099999999999</v>
      </c>
      <c r="I56" s="8">
        <f t="shared" si="10"/>
        <v>28255.1</v>
      </c>
      <c r="J56"/>
      <c r="K56"/>
      <c r="L56"/>
      <c r="M56"/>
      <c r="N56"/>
      <c r="O56"/>
      <c r="P56"/>
      <c r="Q56"/>
      <c r="R56"/>
      <c r="S56"/>
      <c r="T56"/>
      <c r="AC56" s="3"/>
    </row>
    <row r="57" spans="1:29" x14ac:dyDescent="0.25">
      <c r="A57" s="11" t="s">
        <v>56</v>
      </c>
      <c r="B57" s="23">
        <v>5706061</v>
      </c>
      <c r="C57" s="9"/>
      <c r="D57" s="9"/>
      <c r="E57" s="9"/>
      <c r="F57" s="9">
        <v>0</v>
      </c>
      <c r="G57" s="9"/>
      <c r="H57" s="9"/>
      <c r="I57" s="8">
        <f t="shared" si="10"/>
        <v>0</v>
      </c>
      <c r="J57"/>
      <c r="K57"/>
      <c r="L57"/>
      <c r="M57"/>
      <c r="N57"/>
      <c r="O57"/>
      <c r="P57"/>
      <c r="Q57"/>
      <c r="R57"/>
      <c r="S57"/>
      <c r="T57"/>
      <c r="AC57" s="3"/>
    </row>
    <row r="58" spans="1:29" ht="30" x14ac:dyDescent="0.25">
      <c r="A58" s="11" t="s">
        <v>57</v>
      </c>
      <c r="B58" s="7">
        <v>4500000</v>
      </c>
      <c r="C58" s="9">
        <v>0</v>
      </c>
      <c r="D58" s="9"/>
      <c r="E58" s="9"/>
      <c r="F58" s="9">
        <v>0</v>
      </c>
      <c r="G58" s="9"/>
      <c r="H58" s="9"/>
      <c r="I58" s="8">
        <f t="shared" si="10"/>
        <v>0</v>
      </c>
      <c r="J58"/>
      <c r="K58"/>
      <c r="L58"/>
      <c r="M58"/>
      <c r="N58"/>
      <c r="O58"/>
      <c r="P58"/>
      <c r="Q58"/>
      <c r="R58"/>
      <c r="S58"/>
      <c r="T58"/>
      <c r="AC58" s="3"/>
    </row>
    <row r="59" spans="1:29" s="10" customFormat="1" x14ac:dyDescent="0.25">
      <c r="A59" s="31" t="s">
        <v>58</v>
      </c>
      <c r="B59" s="30">
        <f>SUM(B60:B67)</f>
        <v>81740495</v>
      </c>
      <c r="C59" s="24"/>
      <c r="D59" s="24"/>
      <c r="E59" s="24"/>
      <c r="F59" s="24">
        <f>SUM(F60:F61)</f>
        <v>2491435.41</v>
      </c>
      <c r="G59" s="24">
        <f>SUM(G60:G61)</f>
        <v>8338393.1699999999</v>
      </c>
      <c r="H59" s="24">
        <f>SUM(H60:H61)</f>
        <v>0</v>
      </c>
      <c r="I59" s="18">
        <f>SUM(I60:I61)</f>
        <v>10829828.58</v>
      </c>
      <c r="J59"/>
      <c r="K59"/>
      <c r="L59"/>
      <c r="M59"/>
      <c r="N59"/>
      <c r="O59"/>
      <c r="P59"/>
      <c r="Q59"/>
      <c r="R59"/>
      <c r="S59"/>
      <c r="T59"/>
    </row>
    <row r="60" spans="1:29" x14ac:dyDescent="0.25">
      <c r="A60" s="14" t="s">
        <v>59</v>
      </c>
      <c r="B60" s="7">
        <v>55556695</v>
      </c>
      <c r="C60" s="9"/>
      <c r="D60" s="9"/>
      <c r="E60" s="9"/>
      <c r="F60" s="9">
        <v>2491435.41</v>
      </c>
      <c r="G60" s="9">
        <v>8338393.1699999999</v>
      </c>
      <c r="H60" s="9"/>
      <c r="I60" s="5">
        <f>SUM(C60:H60)</f>
        <v>10829828.58</v>
      </c>
      <c r="J60"/>
      <c r="K60"/>
      <c r="L60"/>
      <c r="M60"/>
      <c r="N60"/>
      <c r="O60"/>
      <c r="P60"/>
      <c r="Q60"/>
      <c r="R60"/>
      <c r="S60"/>
      <c r="T60"/>
      <c r="AC60" s="3"/>
    </row>
    <row r="61" spans="1:29" x14ac:dyDescent="0.25">
      <c r="A61" s="14" t="s">
        <v>60</v>
      </c>
      <c r="B61" s="7">
        <v>26183800</v>
      </c>
      <c r="C61" s="9"/>
      <c r="D61" s="9"/>
      <c r="E61" s="9"/>
      <c r="F61" s="9"/>
      <c r="G61" s="9"/>
      <c r="H61" s="9"/>
      <c r="I61" s="5">
        <f t="shared" ref="I61" si="11">SUM(C61:F61)</f>
        <v>0</v>
      </c>
      <c r="J61"/>
      <c r="K61"/>
      <c r="L61"/>
      <c r="M61"/>
      <c r="N61"/>
      <c r="O61"/>
      <c r="P61"/>
      <c r="Q61"/>
      <c r="R61"/>
      <c r="S61"/>
      <c r="T61"/>
      <c r="AC61" s="3"/>
    </row>
    <row r="62" spans="1:29" s="10" customFormat="1" ht="30" x14ac:dyDescent="0.25">
      <c r="A62" s="31" t="s">
        <v>61</v>
      </c>
      <c r="B62" s="32"/>
      <c r="C62" s="33"/>
      <c r="D62" s="33"/>
      <c r="E62" s="33"/>
      <c r="F62" s="33"/>
      <c r="G62" s="33"/>
      <c r="H62" s="33"/>
      <c r="I62" s="18">
        <f t="shared" ref="I62:I68" si="12">SUM(C62:C62)</f>
        <v>0</v>
      </c>
      <c r="J62"/>
      <c r="K62"/>
      <c r="L62"/>
      <c r="M62"/>
      <c r="N62"/>
      <c r="O62"/>
      <c r="P62"/>
      <c r="Q62"/>
      <c r="R62"/>
      <c r="S62"/>
      <c r="T62"/>
    </row>
    <row r="63" spans="1:29" x14ac:dyDescent="0.25">
      <c r="A63" s="1" t="s">
        <v>62</v>
      </c>
      <c r="B63" s="7"/>
      <c r="C63" s="9"/>
      <c r="D63" s="9"/>
      <c r="E63" s="9"/>
      <c r="F63" s="9"/>
      <c r="G63" s="9"/>
      <c r="H63" s="9"/>
      <c r="I63" s="5">
        <f t="shared" si="12"/>
        <v>0</v>
      </c>
      <c r="J63"/>
      <c r="K63"/>
      <c r="L63"/>
      <c r="M63"/>
      <c r="N63"/>
      <c r="O63"/>
      <c r="P63"/>
      <c r="Q63"/>
      <c r="R63"/>
      <c r="S63"/>
      <c r="T63"/>
      <c r="AC63" s="3"/>
    </row>
    <row r="64" spans="1:29" ht="30" x14ac:dyDescent="0.25">
      <c r="A64" s="1" t="s">
        <v>63</v>
      </c>
      <c r="B64" s="7"/>
      <c r="C64" s="9"/>
      <c r="D64" s="9"/>
      <c r="E64" s="9"/>
      <c r="F64" s="9"/>
      <c r="G64" s="9"/>
      <c r="H64" s="9"/>
      <c r="I64" s="5">
        <f t="shared" si="12"/>
        <v>0</v>
      </c>
      <c r="J64"/>
      <c r="K64"/>
      <c r="L64"/>
      <c r="M64"/>
      <c r="N64"/>
      <c r="O64"/>
      <c r="P64"/>
      <c r="Q64"/>
      <c r="R64"/>
      <c r="S64"/>
      <c r="T64"/>
      <c r="AC64" s="3"/>
    </row>
    <row r="65" spans="1:29" s="10" customFormat="1" x14ac:dyDescent="0.25">
      <c r="A65" s="31" t="s">
        <v>64</v>
      </c>
      <c r="B65" s="32"/>
      <c r="C65" s="33"/>
      <c r="D65" s="33"/>
      <c r="E65" s="33"/>
      <c r="F65" s="33"/>
      <c r="G65" s="33"/>
      <c r="H65" s="33"/>
      <c r="I65" s="18">
        <f t="shared" si="12"/>
        <v>0</v>
      </c>
      <c r="J65"/>
      <c r="K65"/>
      <c r="L65"/>
      <c r="M65"/>
      <c r="N65"/>
      <c r="O65"/>
      <c r="P65"/>
      <c r="Q65"/>
      <c r="R65"/>
      <c r="S65"/>
      <c r="T65"/>
    </row>
    <row r="66" spans="1:29" x14ac:dyDescent="0.25">
      <c r="A66" s="1" t="s">
        <v>65</v>
      </c>
      <c r="B66" s="7"/>
      <c r="C66" s="9"/>
      <c r="D66" s="9"/>
      <c r="E66" s="9"/>
      <c r="F66" s="9"/>
      <c r="G66" s="9"/>
      <c r="H66" s="9"/>
      <c r="I66" s="5">
        <f t="shared" si="12"/>
        <v>0</v>
      </c>
      <c r="J66"/>
      <c r="K66"/>
      <c r="L66"/>
      <c r="M66"/>
      <c r="N66"/>
      <c r="O66"/>
      <c r="P66"/>
      <c r="Q66"/>
      <c r="R66"/>
      <c r="S66"/>
      <c r="T66"/>
      <c r="AC66" s="3"/>
    </row>
    <row r="67" spans="1:29" x14ac:dyDescent="0.25">
      <c r="A67" s="1" t="s">
        <v>66</v>
      </c>
      <c r="B67" s="7"/>
      <c r="C67" s="9"/>
      <c r="D67" s="9"/>
      <c r="E67" s="9"/>
      <c r="F67" s="9"/>
      <c r="G67" s="9"/>
      <c r="H67" s="9"/>
      <c r="I67" s="5">
        <f t="shared" si="12"/>
        <v>0</v>
      </c>
      <c r="J67"/>
      <c r="K67"/>
      <c r="L67"/>
      <c r="M67"/>
      <c r="N67"/>
      <c r="O67"/>
      <c r="P67"/>
      <c r="Q67"/>
      <c r="R67"/>
      <c r="S67"/>
      <c r="T67"/>
      <c r="AC67" s="3"/>
    </row>
    <row r="68" spans="1:29" ht="30" x14ac:dyDescent="0.25">
      <c r="A68" s="1" t="s">
        <v>67</v>
      </c>
      <c r="B68" s="7"/>
      <c r="C68" s="9"/>
      <c r="D68" s="9"/>
      <c r="E68" s="9"/>
      <c r="F68" s="9"/>
      <c r="G68" s="9"/>
      <c r="H68" s="9"/>
      <c r="I68" s="5">
        <f t="shared" si="12"/>
        <v>0</v>
      </c>
      <c r="J68"/>
      <c r="K68"/>
      <c r="L68"/>
      <c r="M68"/>
      <c r="N68"/>
      <c r="O68"/>
      <c r="P68"/>
      <c r="Q68"/>
      <c r="R68"/>
      <c r="S68"/>
      <c r="T68"/>
      <c r="AC68" s="3"/>
    </row>
    <row r="69" spans="1:29" s="10" customFormat="1" x14ac:dyDescent="0.25">
      <c r="A69" s="15" t="s">
        <v>68</v>
      </c>
      <c r="B69" s="17">
        <f>B59+B50+B42+B34+B25+B15+B9</f>
        <v>2923379677</v>
      </c>
      <c r="C69" s="16">
        <f t="shared" ref="C69:D69" si="13">C59+C50+C42+C34+C25+C15+C9</f>
        <v>78105132.800000012</v>
      </c>
      <c r="D69" s="16">
        <f t="shared" si="13"/>
        <v>198013615.50999999</v>
      </c>
      <c r="E69" s="16">
        <f>E59+E50+E42+E34+E25+E15+E9</f>
        <v>180616703.49000001</v>
      </c>
      <c r="F69" s="16">
        <f t="shared" ref="F69" si="14">F59+F50+F42+F34+F25+F15+F9</f>
        <v>100642948.67999999</v>
      </c>
      <c r="G69" s="17">
        <f>G59+G50+G42+G34+G25+G15+G9</f>
        <v>203187460.44</v>
      </c>
      <c r="H69" s="17">
        <f>H59+H50+H42+H34+H25+H15+H9</f>
        <v>187716616.15000004</v>
      </c>
      <c r="I69" s="17">
        <f>+I50+I34+I25+I15+I9</f>
        <v>937452648.49000001</v>
      </c>
      <c r="J69"/>
      <c r="K69"/>
      <c r="L69"/>
      <c r="M69"/>
      <c r="N69"/>
      <c r="O69"/>
      <c r="P69"/>
      <c r="Q69"/>
      <c r="R69"/>
      <c r="S69"/>
      <c r="T69"/>
    </row>
    <row r="70" spans="1:29" x14ac:dyDescent="0.25">
      <c r="A70" s="13" t="s">
        <v>69</v>
      </c>
      <c r="C70" s="5">
        <v>0</v>
      </c>
      <c r="D70" s="5"/>
      <c r="E70" s="5"/>
      <c r="F70" s="5"/>
      <c r="G70" s="51"/>
      <c r="H70" s="51"/>
      <c r="I70" s="5"/>
      <c r="J70"/>
      <c r="K70"/>
      <c r="L70"/>
      <c r="M70"/>
      <c r="N70"/>
      <c r="O70"/>
      <c r="P70"/>
      <c r="Q70"/>
      <c r="R70"/>
      <c r="S70"/>
      <c r="T70"/>
    </row>
    <row r="71" spans="1:29" x14ac:dyDescent="0.25">
      <c r="A71" s="13" t="s">
        <v>70</v>
      </c>
      <c r="C71" s="5">
        <v>0</v>
      </c>
      <c r="D71" s="5"/>
      <c r="E71" s="5"/>
      <c r="F71" s="5"/>
      <c r="G71" s="51"/>
      <c r="H71" s="51"/>
      <c r="I71" s="5"/>
      <c r="J71"/>
      <c r="K71"/>
      <c r="L71"/>
      <c r="M71"/>
      <c r="N71"/>
      <c r="O71"/>
      <c r="P71"/>
      <c r="Q71"/>
      <c r="R71"/>
      <c r="S71"/>
      <c r="T71"/>
      <c r="U71" s="21"/>
    </row>
    <row r="72" spans="1:29" ht="30" x14ac:dyDescent="0.25">
      <c r="A72" s="1" t="s">
        <v>71</v>
      </c>
      <c r="C72" s="5">
        <v>0</v>
      </c>
      <c r="D72" s="5"/>
      <c r="E72" s="5"/>
      <c r="F72" s="5"/>
      <c r="G72" s="51"/>
      <c r="H72" s="51"/>
      <c r="I72" s="5"/>
      <c r="J72"/>
      <c r="K72"/>
      <c r="L72"/>
      <c r="M72"/>
      <c r="N72"/>
      <c r="O72"/>
      <c r="P72"/>
      <c r="Q72"/>
      <c r="R72"/>
      <c r="S72"/>
      <c r="T72"/>
    </row>
    <row r="73" spans="1:29" ht="30" x14ac:dyDescent="0.25">
      <c r="A73" s="1" t="s">
        <v>72</v>
      </c>
      <c r="C73" s="5">
        <v>0</v>
      </c>
      <c r="D73" s="5"/>
      <c r="E73" s="5"/>
      <c r="F73" s="5"/>
      <c r="G73" s="51"/>
      <c r="H73" s="51"/>
      <c r="I73" s="5"/>
      <c r="J73"/>
      <c r="K73"/>
      <c r="L73"/>
      <c r="M73"/>
      <c r="N73"/>
      <c r="O73"/>
      <c r="P73"/>
      <c r="Q73"/>
      <c r="R73"/>
      <c r="S73"/>
      <c r="T73"/>
    </row>
    <row r="74" spans="1:29" x14ac:dyDescent="0.25">
      <c r="A74" s="13" t="s">
        <v>73</v>
      </c>
      <c r="C74" s="5">
        <v>0</v>
      </c>
      <c r="D74" s="5"/>
      <c r="E74" s="5"/>
      <c r="F74" s="5"/>
      <c r="G74" s="51"/>
      <c r="H74" s="51"/>
      <c r="I74" s="5"/>
      <c r="J74"/>
      <c r="K74"/>
      <c r="L74"/>
      <c r="M74"/>
      <c r="N74"/>
      <c r="O74"/>
      <c r="P74"/>
      <c r="Q74"/>
      <c r="R74"/>
      <c r="S74"/>
      <c r="T74"/>
    </row>
    <row r="75" spans="1:29" x14ac:dyDescent="0.25">
      <c r="A75" s="1" t="s">
        <v>74</v>
      </c>
      <c r="C75" s="5">
        <v>0</v>
      </c>
      <c r="D75" s="5"/>
      <c r="E75" s="5"/>
      <c r="F75" s="5"/>
      <c r="G75" s="51"/>
      <c r="H75" s="51"/>
      <c r="I75" s="5"/>
      <c r="J75"/>
      <c r="K75"/>
      <c r="L75"/>
      <c r="M75"/>
      <c r="N75"/>
      <c r="O75"/>
      <c r="P75"/>
      <c r="Q75"/>
      <c r="R75"/>
      <c r="S75"/>
      <c r="T75"/>
    </row>
    <row r="76" spans="1:29" x14ac:dyDescent="0.25">
      <c r="A76" s="1" t="s">
        <v>75</v>
      </c>
      <c r="C76" s="5">
        <v>0</v>
      </c>
      <c r="D76" s="5"/>
      <c r="E76" s="5"/>
      <c r="F76" s="5"/>
      <c r="G76" s="51"/>
      <c r="H76" s="51"/>
      <c r="I76" s="5"/>
      <c r="J76"/>
      <c r="K76"/>
      <c r="L76"/>
      <c r="M76"/>
      <c r="N76"/>
      <c r="O76"/>
      <c r="P76"/>
      <c r="Q76"/>
      <c r="R76"/>
      <c r="S76"/>
      <c r="T76"/>
    </row>
    <row r="77" spans="1:29" x14ac:dyDescent="0.25">
      <c r="A77" s="13" t="s">
        <v>76</v>
      </c>
      <c r="C77" s="5">
        <v>0</v>
      </c>
      <c r="D77" s="5"/>
      <c r="E77" s="5"/>
      <c r="F77" s="5"/>
      <c r="G77" s="51"/>
      <c r="H77" s="51"/>
      <c r="I77" s="5"/>
      <c r="J77"/>
      <c r="K77"/>
      <c r="L77"/>
      <c r="M77"/>
      <c r="N77"/>
      <c r="O77"/>
      <c r="P77"/>
      <c r="Q77"/>
      <c r="R77"/>
      <c r="S77"/>
      <c r="T77"/>
    </row>
    <row r="78" spans="1:29" x14ac:dyDescent="0.25">
      <c r="A78" s="1" t="s">
        <v>77</v>
      </c>
      <c r="C78" s="5">
        <v>0</v>
      </c>
      <c r="D78" s="5"/>
      <c r="E78" s="5"/>
      <c r="F78" s="5"/>
      <c r="G78" s="51"/>
      <c r="H78" s="51"/>
      <c r="I78" s="5"/>
      <c r="J78"/>
      <c r="K78"/>
      <c r="L78"/>
      <c r="M78"/>
      <c r="N78"/>
      <c r="O78"/>
      <c r="P78"/>
      <c r="Q78"/>
      <c r="R78"/>
      <c r="S78"/>
      <c r="T78"/>
    </row>
    <row r="79" spans="1:29" x14ac:dyDescent="0.25">
      <c r="A79" s="15" t="s">
        <v>78</v>
      </c>
      <c r="B79" s="24"/>
      <c r="C79" s="18">
        <v>0</v>
      </c>
      <c r="D79" s="18"/>
      <c r="E79" s="18"/>
      <c r="F79" s="18"/>
      <c r="G79" s="24"/>
      <c r="H79" s="24"/>
      <c r="I79" s="18"/>
      <c r="J79"/>
      <c r="K79"/>
      <c r="L79"/>
      <c r="M79"/>
      <c r="N79"/>
      <c r="O79"/>
      <c r="P79"/>
      <c r="Q79"/>
      <c r="R79"/>
      <c r="S79"/>
      <c r="T79"/>
      <c r="V79" s="10"/>
    </row>
    <row r="80" spans="1:29" x14ac:dyDescent="0.25">
      <c r="J80"/>
      <c r="K80"/>
      <c r="L80"/>
      <c r="M80"/>
      <c r="N80"/>
      <c r="O80"/>
      <c r="P80"/>
      <c r="Q80"/>
      <c r="R80"/>
      <c r="S80"/>
      <c r="T80"/>
    </row>
    <row r="81" spans="1:25" x14ac:dyDescent="0.25">
      <c r="A81" s="19" t="s">
        <v>79</v>
      </c>
      <c r="B81" s="35">
        <f>B69</f>
        <v>2923379677</v>
      </c>
      <c r="C81" s="20">
        <f t="shared" ref="C81:I81" si="15">C69</f>
        <v>78105132.800000012</v>
      </c>
      <c r="D81" s="20">
        <f t="shared" si="15"/>
        <v>198013615.50999999</v>
      </c>
      <c r="E81" s="20">
        <f t="shared" si="15"/>
        <v>180616703.49000001</v>
      </c>
      <c r="F81" s="20">
        <f t="shared" si="15"/>
        <v>100642948.67999999</v>
      </c>
      <c r="G81" s="52">
        <f t="shared" si="15"/>
        <v>203187460.44</v>
      </c>
      <c r="H81" s="52">
        <f t="shared" si="15"/>
        <v>187716616.15000004</v>
      </c>
      <c r="I81" s="20">
        <f t="shared" si="15"/>
        <v>937452648.49000001</v>
      </c>
      <c r="J81"/>
      <c r="K81"/>
      <c r="L81"/>
      <c r="M81"/>
      <c r="N81"/>
      <c r="O81"/>
      <c r="P81"/>
      <c r="Q81"/>
      <c r="R81"/>
      <c r="S81"/>
      <c r="T81"/>
      <c r="U81" s="37"/>
    </row>
    <row r="82" spans="1:25" ht="14.25" customHeight="1" x14ac:dyDescent="0.25">
      <c r="A82" s="57"/>
      <c r="B82" s="57"/>
      <c r="J82"/>
      <c r="K82"/>
      <c r="L82"/>
      <c r="M82"/>
      <c r="N82"/>
      <c r="O82"/>
      <c r="P82"/>
      <c r="Q82"/>
      <c r="R82"/>
      <c r="S82"/>
      <c r="T82"/>
    </row>
    <row r="83" spans="1:25" ht="13.5" customHeight="1" x14ac:dyDescent="0.25">
      <c r="A83" s="57"/>
      <c r="B83" s="57"/>
      <c r="C83" s="57"/>
      <c r="D83" s="21"/>
      <c r="E83" s="21"/>
      <c r="F83" s="21"/>
      <c r="G83" s="36"/>
      <c r="H83" s="36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25" ht="14.25" customHeight="1" x14ac:dyDescent="0.25">
      <c r="A84" s="21"/>
      <c r="B84" s="36"/>
      <c r="C84" s="21"/>
      <c r="D84" s="21"/>
      <c r="E84" s="21"/>
      <c r="F84" s="21"/>
      <c r="G84" s="36"/>
      <c r="H84" s="36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6" spans="1:25" x14ac:dyDescent="0.25">
      <c r="F86" s="26"/>
      <c r="G86" s="26" t="s">
        <v>81</v>
      </c>
    </row>
    <row r="87" spans="1:25" x14ac:dyDescent="0.25">
      <c r="B87" s="58" t="s">
        <v>80</v>
      </c>
      <c r="C87" s="58"/>
      <c r="D87" s="26"/>
      <c r="E87" s="26"/>
      <c r="G87" s="3"/>
      <c r="H87" s="53"/>
      <c r="I87" s="26"/>
      <c r="J87" s="26"/>
      <c r="K87" s="26"/>
      <c r="N87" s="26"/>
      <c r="O87" s="26"/>
      <c r="P87" s="26"/>
      <c r="Q87" s="26"/>
      <c r="R87" s="26"/>
      <c r="S87" s="26"/>
      <c r="W87" s="59" t="s">
        <v>81</v>
      </c>
      <c r="X87" s="59"/>
      <c r="Y87" s="59"/>
    </row>
    <row r="88" spans="1:25" x14ac:dyDescent="0.25">
      <c r="G88" s="3"/>
    </row>
    <row r="89" spans="1:25" x14ac:dyDescent="0.25">
      <c r="G89" s="3"/>
    </row>
    <row r="90" spans="1:25" x14ac:dyDescent="0.25">
      <c r="G90" s="3"/>
    </row>
    <row r="91" spans="1:25" x14ac:dyDescent="0.25">
      <c r="G91" s="3"/>
    </row>
    <row r="92" spans="1:25" x14ac:dyDescent="0.25">
      <c r="G92" s="3"/>
    </row>
    <row r="93" spans="1:25" x14ac:dyDescent="0.25">
      <c r="F93" s="26"/>
      <c r="G93" s="26" t="s">
        <v>92</v>
      </c>
    </row>
    <row r="94" spans="1:25" x14ac:dyDescent="0.25">
      <c r="B94" s="58" t="s">
        <v>91</v>
      </c>
      <c r="C94" s="58"/>
      <c r="D94" s="26"/>
      <c r="E94" s="26"/>
      <c r="F94" s="25"/>
      <c r="G94" s="25" t="s">
        <v>93</v>
      </c>
      <c r="H94" s="53"/>
      <c r="I94" s="26"/>
      <c r="J94" s="26"/>
      <c r="K94" s="26"/>
      <c r="N94" s="26"/>
      <c r="O94" s="26"/>
      <c r="P94" s="26"/>
      <c r="Q94" s="26"/>
      <c r="R94" s="26"/>
      <c r="S94" s="26"/>
      <c r="W94" s="59" t="s">
        <v>82</v>
      </c>
      <c r="X94" s="59"/>
      <c r="Y94" s="59"/>
    </row>
    <row r="95" spans="1:25" x14ac:dyDescent="0.25">
      <c r="B95" s="55" t="s">
        <v>84</v>
      </c>
      <c r="C95" s="55"/>
      <c r="D95" s="25"/>
      <c r="E95" s="25"/>
      <c r="G95" s="3"/>
      <c r="H95" s="54"/>
      <c r="I95" s="25"/>
      <c r="J95" s="25"/>
      <c r="K95" s="25"/>
      <c r="N95" s="25"/>
      <c r="O95" s="25"/>
      <c r="P95" s="25"/>
      <c r="Q95" s="25"/>
      <c r="R95" s="25"/>
      <c r="S95" s="25"/>
      <c r="W95" s="56" t="s">
        <v>83</v>
      </c>
      <c r="X95" s="56"/>
      <c r="Y95" s="56"/>
    </row>
  </sheetData>
  <mergeCells count="8">
    <mergeCell ref="B95:C95"/>
    <mergeCell ref="W95:Y95"/>
    <mergeCell ref="A82:B82"/>
    <mergeCell ref="A83:C83"/>
    <mergeCell ref="B87:C87"/>
    <mergeCell ref="W87:Y87"/>
    <mergeCell ref="B94:C94"/>
    <mergeCell ref="W94:Y94"/>
  </mergeCells>
  <phoneticPr fontId="9" type="noConversion"/>
  <pageMargins left="0.70866141732283472" right="0.70866141732283472" top="0.74803149606299213" bottom="0.74803149606299213" header="0.31496062992125984" footer="0.31496062992125984"/>
  <pageSetup scale="51" fitToHeight="0" orientation="landscape" verticalDpi="597" r:id="rId1"/>
  <colBreaks count="1" manualBreakCount="1">
    <brk id="10" max="96" man="1"/>
  </colBreaks>
  <ignoredErrors>
    <ignoredError sqref="I62:I69 I61 I9 I10:I14" formulaRange="1"/>
    <ignoredError sqref="C25 C34 I51:I58 I60" formula="1"/>
    <ignoredError sqref="C15 I42:I50 I15 I59 I26:I33 I35:I41 I16:I24 I34 I2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Rosalia Lorenzo Quezada</cp:lastModifiedBy>
  <cp:lastPrinted>2023-07-14T14:44:51Z</cp:lastPrinted>
  <dcterms:created xsi:type="dcterms:W3CDTF">2021-12-02T17:58:55Z</dcterms:created>
  <dcterms:modified xsi:type="dcterms:W3CDTF">2023-07-14T14:45:04Z</dcterms:modified>
</cp:coreProperties>
</file>