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S\ESTADOS FINANCIEROS 2023\ESTADOS FINANCIERO FEBRERO 2023\"/>
    </mc:Choice>
  </mc:AlternateContent>
  <bookViews>
    <workbookView xWindow="0" yWindow="0" windowWidth="20310" windowHeight="7485"/>
  </bookViews>
  <sheets>
    <sheet name="Ejecución mensua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D50" i="1"/>
  <c r="D34" i="1"/>
  <c r="D69" i="1" s="1"/>
  <c r="D25" i="1"/>
  <c r="D15" i="1"/>
  <c r="D9" i="1"/>
  <c r="B59" i="1"/>
  <c r="D8" i="1" l="1"/>
  <c r="E49" i="1"/>
  <c r="E48" i="1"/>
  <c r="E47" i="1"/>
  <c r="E46" i="1"/>
  <c r="E45" i="1"/>
  <c r="E44" i="1"/>
  <c r="E43" i="1"/>
  <c r="E42" i="1" l="1"/>
  <c r="E15" i="1"/>
  <c r="E25" i="1"/>
  <c r="E34" i="1"/>
  <c r="B50" i="1" l="1"/>
  <c r="B42" i="1"/>
  <c r="C34" i="1"/>
  <c r="B34" i="1"/>
  <c r="C25" i="1"/>
  <c r="B25" i="1"/>
  <c r="C15" i="1"/>
  <c r="B15" i="1"/>
  <c r="C9" i="1"/>
  <c r="B9" i="1"/>
  <c r="C8" i="1" l="1"/>
  <c r="C69" i="1"/>
  <c r="C81" i="1" s="1"/>
  <c r="B69" i="1"/>
  <c r="B81" i="1" s="1"/>
  <c r="B8" i="1"/>
  <c r="E50" i="1" l="1"/>
  <c r="E61" i="1" l="1"/>
  <c r="E62" i="1"/>
  <c r="E63" i="1"/>
  <c r="E64" i="1"/>
  <c r="E65" i="1"/>
  <c r="E66" i="1"/>
  <c r="E68" i="1" l="1"/>
  <c r="E67" i="1"/>
  <c r="E60" i="1"/>
  <c r="E59" i="1" s="1"/>
  <c r="E9" i="1" l="1"/>
  <c r="E8" i="1" l="1"/>
  <c r="E69" i="1"/>
  <c r="E81" i="1" s="1"/>
</calcChain>
</file>

<file path=xl/sharedStrings.xml><?xml version="1.0" encoding="utf-8"?>
<sst xmlns="http://schemas.openxmlformats.org/spreadsheetml/2006/main" count="91" uniqueCount="91">
  <si>
    <t>Ministerio de Energía y Minas</t>
  </si>
  <si>
    <t>Ejecución de Gastos y Aplicaciones Financieras</t>
  </si>
  <si>
    <t>En RD$</t>
  </si>
  <si>
    <t>Detalle</t>
  </si>
  <si>
    <t>Presupuesto Vigente Aprobado</t>
  </si>
  <si>
    <t>Enero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</si>
  <si>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</si>
  <si>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</si>
  <si>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</si>
  <si>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</si>
  <si>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</si>
  <si>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</si>
  <si>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</si>
  <si>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</si>
  <si>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</si>
  <si>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</si>
  <si>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</si>
  <si>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</si>
  <si>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</si>
  <si>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</si>
  <si>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</si>
  <si>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</si>
  <si>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</si>
  <si>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</si>
  <si>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</si>
  <si>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</si>
  <si>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</si>
  <si>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</si>
  <si>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</si>
  <si>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</si>
  <si>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</si>
  <si>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</si>
  <si>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</si>
  <si>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</si>
  <si>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</si>
  <si>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</si>
  <si>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</si>
  <si>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</si>
  <si>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</si>
  <si>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</si>
  <si>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</si>
  <si>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</si>
  <si>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</si>
  <si>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</si>
  <si>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</si>
  <si>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</si>
  <si>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</si>
  <si>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</si>
  <si>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</si>
  <si>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</si>
  <si>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</si>
  <si>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</si>
  <si>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</si>
  <si>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</si>
  <si>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</si>
  <si>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</si>
  <si>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</si>
  <si>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</si>
  <si>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</si>
  <si>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</si>
  <si>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</si>
  <si>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</si>
  <si>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</si>
  <si>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</si>
  <si>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</si>
  <si>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</si>
  <si>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</si>
  <si>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</si>
  <si>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</si>
  <si>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</si>
  <si>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</si>
  <si>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</si>
  <si>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</si>
  <si>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</si>
  <si>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</si>
  <si>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</si>
  <si>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</si>
  <si>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</si>
  <si>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</si>
  <si>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</si>
  <si>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Aprobado por:</t>
  </si>
  <si>
    <t>Wanda Contreras</t>
  </si>
  <si>
    <t>Directora Administrativa Financiera</t>
  </si>
  <si>
    <t>Año 2023</t>
  </si>
  <si>
    <t>Febrero</t>
  </si>
  <si>
    <t>Elaborado Por</t>
  </si>
  <si>
    <t>Abner Lora</t>
  </si>
  <si>
    <t>Encargado de presupuesto</t>
  </si>
  <si>
    <t xml:space="preserve">Aprobado por </t>
  </si>
  <si>
    <t>Arsenio Dilone</t>
  </si>
  <si>
    <t>Director Financiero.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</si>
</sst>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3" xfId="0" applyFont="1" applyFill="1" applyBorder="1" applyAlignment="1">
      <alignment wrapText="1"/>
    </xf>
    <xf numFmtId="43" fontId="4" fillId="3" borderId="3" xfId="0" applyNumberFormat="1" applyFont="1" applyFill="1" applyBorder="1" applyAlignment="1">
      <alignment wrapText="1"/>
    </xf>
    <xf numFmtId="43" fontId="4" fillId="3" borderId="3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43" fontId="3" fillId="0" borderId="0" xfId="1" applyFont="1" applyAlignment="1">
      <alignment horizontal="center"/>
    </xf>
    <xf numFmtId="43" fontId="2" fillId="0" borderId="0" xfId="1" applyFont="1"/>
    <xf numFmtId="43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43" fontId="6" fillId="3" borderId="0" xfId="1" applyFont="1" applyFill="1" applyAlignment="1">
      <alignment horizontal="right"/>
    </xf>
    <xf numFmtId="43" fontId="4" fillId="3" borderId="0" xfId="0" applyNumberFormat="1" applyFont="1" applyFill="1"/>
    <xf numFmtId="43" fontId="4" fillId="3" borderId="0" xfId="1" applyFont="1" applyFill="1"/>
    <xf numFmtId="0" fontId="4" fillId="3" borderId="0" xfId="0" applyFont="1" applyFill="1" applyAlignment="1">
      <alignment wrapText="1"/>
    </xf>
    <xf numFmtId="43" fontId="7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3" fontId="7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43" fontId="4" fillId="2" borderId="0" xfId="1" applyFont="1" applyFill="1" applyAlignment="1">
      <alignment wrapText="1"/>
    </xf>
    <xf numFmtId="43" fontId="2" fillId="0" borderId="0" xfId="1" applyFont="1" applyAlignment="1">
      <alignment horizontal="left" wrapText="1"/>
    </xf>
    <xf numFmtId="9" fontId="2" fillId="0" borderId="0" xfId="2" applyFont="1"/>
    <xf numFmtId="49" fontId="5" fillId="4" borderId="2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3" fontId="2" fillId="0" borderId="0" xfId="1" applyFont="1" applyAlignment="1">
      <alignment horizontal="center"/>
    </xf>
    <xf numFmtId="43" fontId="4" fillId="4" borderId="4" xfId="1" applyFont="1" applyFill="1" applyBorder="1"/>
    <xf numFmtId="43" fontId="4" fillId="4" borderId="4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3" fontId="4" fillId="5" borderId="0" xfId="1" applyFont="1" applyFill="1"/>
    <xf numFmtId="43" fontId="5" fillId="5" borderId="0" xfId="1" applyFont="1" applyFill="1" applyAlignment="1">
      <alignment horizontal="right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abSelected="1" topLeftCell="A70" zoomScale="92" zoomScaleNormal="92" workbookViewId="0">
      <selection activeCell="C91" sqref="C91"/>
    </sheetView>
  </sheetViews>
  <sheetFormatPr baseColWidth="10" defaultColWidth="9.140625" defaultRowHeight="15" x14ac:dyDescent="0.25"/>
  <cols>
    <col min="1" max="1" width="52.28515625" style="1" bestFit="1" customWidth="1"/>
    <col min="2" max="2" width="26" style="23" customWidth="1"/>
    <col min="3" max="3" width="25.140625" style="3" customWidth="1"/>
    <col min="4" max="4" width="22.28515625" style="3" customWidth="1"/>
    <col min="5" max="5" width="22" style="3" customWidth="1"/>
    <col min="6" max="13" width="17.7109375" style="3" customWidth="1"/>
    <col min="14" max="14" width="16.28515625" style="3" bestFit="1" customWidth="1"/>
    <col min="15" max="15" width="16.28515625" style="3" customWidth="1"/>
    <col min="16" max="16" width="18.140625" style="3" bestFit="1" customWidth="1"/>
    <col min="17" max="17" width="15" style="3" customWidth="1"/>
    <col min="18" max="18" width="16" style="3" customWidth="1"/>
    <col min="19" max="19" width="15" style="3" customWidth="1"/>
    <col min="20" max="20" width="18" style="3" bestFit="1" customWidth="1"/>
    <col min="21" max="21" width="15" style="3" customWidth="1"/>
    <col min="22" max="23" width="16" style="3" customWidth="1"/>
    <col min="24" max="24" width="15.140625" style="3" bestFit="1" customWidth="1"/>
    <col min="25" max="25" width="18.85546875" style="23" customWidth="1"/>
    <col min="26" max="26" width="17.85546875" style="3" bestFit="1" customWidth="1"/>
    <col min="27" max="267" width="9.140625" style="3"/>
    <col min="268" max="268" width="79.28515625" style="3" bestFit="1" customWidth="1"/>
    <col min="269" max="269" width="20.140625" style="3" customWidth="1"/>
    <col min="270" max="270" width="20.5703125" style="3" customWidth="1"/>
    <col min="271" max="271" width="17.28515625" style="3" customWidth="1"/>
    <col min="272" max="274" width="15" style="3" bestFit="1" customWidth="1"/>
    <col min="275" max="275" width="16" style="3" bestFit="1" customWidth="1"/>
    <col min="276" max="278" width="15" style="3" bestFit="1" customWidth="1"/>
    <col min="279" max="280" width="16" style="3" bestFit="1" customWidth="1"/>
    <col min="281" max="281" width="18.85546875" style="3" customWidth="1"/>
    <col min="282" max="282" width="17.85546875" style="3" bestFit="1" customWidth="1"/>
    <col min="283" max="523" width="9.140625" style="3"/>
    <col min="524" max="524" width="79.28515625" style="3" bestFit="1" customWidth="1"/>
    <col min="525" max="525" width="20.140625" style="3" customWidth="1"/>
    <col min="526" max="526" width="20.5703125" style="3" customWidth="1"/>
    <col min="527" max="527" width="17.28515625" style="3" customWidth="1"/>
    <col min="528" max="530" width="15" style="3" bestFit="1" customWidth="1"/>
    <col min="531" max="531" width="16" style="3" bestFit="1" customWidth="1"/>
    <col min="532" max="534" width="15" style="3" bestFit="1" customWidth="1"/>
    <col min="535" max="536" width="16" style="3" bestFit="1" customWidth="1"/>
    <col min="537" max="537" width="18.85546875" style="3" customWidth="1"/>
    <col min="538" max="538" width="17.85546875" style="3" bestFit="1" customWidth="1"/>
    <col min="539" max="779" width="9.140625" style="3"/>
    <col min="780" max="780" width="79.28515625" style="3" bestFit="1" customWidth="1"/>
    <col min="781" max="781" width="20.140625" style="3" customWidth="1"/>
    <col min="782" max="782" width="20.5703125" style="3" customWidth="1"/>
    <col min="783" max="783" width="17.28515625" style="3" customWidth="1"/>
    <col min="784" max="786" width="15" style="3" bestFit="1" customWidth="1"/>
    <col min="787" max="787" width="16" style="3" bestFit="1" customWidth="1"/>
    <col min="788" max="790" width="15" style="3" bestFit="1" customWidth="1"/>
    <col min="791" max="792" width="16" style="3" bestFit="1" customWidth="1"/>
    <col min="793" max="793" width="18.85546875" style="3" customWidth="1"/>
    <col min="794" max="794" width="17.85546875" style="3" bestFit="1" customWidth="1"/>
    <col min="795" max="1035" width="9.140625" style="3"/>
    <col min="1036" max="1036" width="79.28515625" style="3" bestFit="1" customWidth="1"/>
    <col min="1037" max="1037" width="20.140625" style="3" customWidth="1"/>
    <col min="1038" max="1038" width="20.5703125" style="3" customWidth="1"/>
    <col min="1039" max="1039" width="17.28515625" style="3" customWidth="1"/>
    <col min="1040" max="1042" width="15" style="3" bestFit="1" customWidth="1"/>
    <col min="1043" max="1043" width="16" style="3" bestFit="1" customWidth="1"/>
    <col min="1044" max="1046" width="15" style="3" bestFit="1" customWidth="1"/>
    <col min="1047" max="1048" width="16" style="3" bestFit="1" customWidth="1"/>
    <col min="1049" max="1049" width="18.85546875" style="3" customWidth="1"/>
    <col min="1050" max="1050" width="17.85546875" style="3" bestFit="1" customWidth="1"/>
    <col min="1051" max="1291" width="9.140625" style="3"/>
    <col min="1292" max="1292" width="79.28515625" style="3" bestFit="1" customWidth="1"/>
    <col min="1293" max="1293" width="20.140625" style="3" customWidth="1"/>
    <col min="1294" max="1294" width="20.5703125" style="3" customWidth="1"/>
    <col min="1295" max="1295" width="17.28515625" style="3" customWidth="1"/>
    <col min="1296" max="1298" width="15" style="3" bestFit="1" customWidth="1"/>
    <col min="1299" max="1299" width="16" style="3" bestFit="1" customWidth="1"/>
    <col min="1300" max="1302" width="15" style="3" bestFit="1" customWidth="1"/>
    <col min="1303" max="1304" width="16" style="3" bestFit="1" customWidth="1"/>
    <col min="1305" max="1305" width="18.85546875" style="3" customWidth="1"/>
    <col min="1306" max="1306" width="17.85546875" style="3" bestFit="1" customWidth="1"/>
    <col min="1307" max="1547" width="9.140625" style="3"/>
    <col min="1548" max="1548" width="79.28515625" style="3" bestFit="1" customWidth="1"/>
    <col min="1549" max="1549" width="20.140625" style="3" customWidth="1"/>
    <col min="1550" max="1550" width="20.5703125" style="3" customWidth="1"/>
    <col min="1551" max="1551" width="17.28515625" style="3" customWidth="1"/>
    <col min="1552" max="1554" width="15" style="3" bestFit="1" customWidth="1"/>
    <col min="1555" max="1555" width="16" style="3" bestFit="1" customWidth="1"/>
    <col min="1556" max="1558" width="15" style="3" bestFit="1" customWidth="1"/>
    <col min="1559" max="1560" width="16" style="3" bestFit="1" customWidth="1"/>
    <col min="1561" max="1561" width="18.85546875" style="3" customWidth="1"/>
    <col min="1562" max="1562" width="17.85546875" style="3" bestFit="1" customWidth="1"/>
    <col min="1563" max="1803" width="9.140625" style="3"/>
    <col min="1804" max="1804" width="79.28515625" style="3" bestFit="1" customWidth="1"/>
    <col min="1805" max="1805" width="20.140625" style="3" customWidth="1"/>
    <col min="1806" max="1806" width="20.5703125" style="3" customWidth="1"/>
    <col min="1807" max="1807" width="17.28515625" style="3" customWidth="1"/>
    <col min="1808" max="1810" width="15" style="3" bestFit="1" customWidth="1"/>
    <col min="1811" max="1811" width="16" style="3" bestFit="1" customWidth="1"/>
    <col min="1812" max="1814" width="15" style="3" bestFit="1" customWidth="1"/>
    <col min="1815" max="1816" width="16" style="3" bestFit="1" customWidth="1"/>
    <col min="1817" max="1817" width="18.85546875" style="3" customWidth="1"/>
    <col min="1818" max="1818" width="17.85546875" style="3" bestFit="1" customWidth="1"/>
    <col min="1819" max="2059" width="9.140625" style="3"/>
    <col min="2060" max="2060" width="79.28515625" style="3" bestFit="1" customWidth="1"/>
    <col min="2061" max="2061" width="20.140625" style="3" customWidth="1"/>
    <col min="2062" max="2062" width="20.5703125" style="3" customWidth="1"/>
    <col min="2063" max="2063" width="17.28515625" style="3" customWidth="1"/>
    <col min="2064" max="2066" width="15" style="3" bestFit="1" customWidth="1"/>
    <col min="2067" max="2067" width="16" style="3" bestFit="1" customWidth="1"/>
    <col min="2068" max="2070" width="15" style="3" bestFit="1" customWidth="1"/>
    <col min="2071" max="2072" width="16" style="3" bestFit="1" customWidth="1"/>
    <col min="2073" max="2073" width="18.85546875" style="3" customWidth="1"/>
    <col min="2074" max="2074" width="17.85546875" style="3" bestFit="1" customWidth="1"/>
    <col min="2075" max="2315" width="9.140625" style="3"/>
    <col min="2316" max="2316" width="79.28515625" style="3" bestFit="1" customWidth="1"/>
    <col min="2317" max="2317" width="20.140625" style="3" customWidth="1"/>
    <col min="2318" max="2318" width="20.5703125" style="3" customWidth="1"/>
    <col min="2319" max="2319" width="17.28515625" style="3" customWidth="1"/>
    <col min="2320" max="2322" width="15" style="3" bestFit="1" customWidth="1"/>
    <col min="2323" max="2323" width="16" style="3" bestFit="1" customWidth="1"/>
    <col min="2324" max="2326" width="15" style="3" bestFit="1" customWidth="1"/>
    <col min="2327" max="2328" width="16" style="3" bestFit="1" customWidth="1"/>
    <col min="2329" max="2329" width="18.85546875" style="3" customWidth="1"/>
    <col min="2330" max="2330" width="17.85546875" style="3" bestFit="1" customWidth="1"/>
    <col min="2331" max="2571" width="9.140625" style="3"/>
    <col min="2572" max="2572" width="79.28515625" style="3" bestFit="1" customWidth="1"/>
    <col min="2573" max="2573" width="20.140625" style="3" customWidth="1"/>
    <col min="2574" max="2574" width="20.5703125" style="3" customWidth="1"/>
    <col min="2575" max="2575" width="17.28515625" style="3" customWidth="1"/>
    <col min="2576" max="2578" width="15" style="3" bestFit="1" customWidth="1"/>
    <col min="2579" max="2579" width="16" style="3" bestFit="1" customWidth="1"/>
    <col min="2580" max="2582" width="15" style="3" bestFit="1" customWidth="1"/>
    <col min="2583" max="2584" width="16" style="3" bestFit="1" customWidth="1"/>
    <col min="2585" max="2585" width="18.85546875" style="3" customWidth="1"/>
    <col min="2586" max="2586" width="17.85546875" style="3" bestFit="1" customWidth="1"/>
    <col min="2587" max="2827" width="9.140625" style="3"/>
    <col min="2828" max="2828" width="79.28515625" style="3" bestFit="1" customWidth="1"/>
    <col min="2829" max="2829" width="20.140625" style="3" customWidth="1"/>
    <col min="2830" max="2830" width="20.5703125" style="3" customWidth="1"/>
    <col min="2831" max="2831" width="17.28515625" style="3" customWidth="1"/>
    <col min="2832" max="2834" width="15" style="3" bestFit="1" customWidth="1"/>
    <col min="2835" max="2835" width="16" style="3" bestFit="1" customWidth="1"/>
    <col min="2836" max="2838" width="15" style="3" bestFit="1" customWidth="1"/>
    <col min="2839" max="2840" width="16" style="3" bestFit="1" customWidth="1"/>
    <col min="2841" max="2841" width="18.85546875" style="3" customWidth="1"/>
    <col min="2842" max="2842" width="17.85546875" style="3" bestFit="1" customWidth="1"/>
    <col min="2843" max="3083" width="9.140625" style="3"/>
    <col min="3084" max="3084" width="79.28515625" style="3" bestFit="1" customWidth="1"/>
    <col min="3085" max="3085" width="20.140625" style="3" customWidth="1"/>
    <col min="3086" max="3086" width="20.5703125" style="3" customWidth="1"/>
    <col min="3087" max="3087" width="17.28515625" style="3" customWidth="1"/>
    <col min="3088" max="3090" width="15" style="3" bestFit="1" customWidth="1"/>
    <col min="3091" max="3091" width="16" style="3" bestFit="1" customWidth="1"/>
    <col min="3092" max="3094" width="15" style="3" bestFit="1" customWidth="1"/>
    <col min="3095" max="3096" width="16" style="3" bestFit="1" customWidth="1"/>
    <col min="3097" max="3097" width="18.85546875" style="3" customWidth="1"/>
    <col min="3098" max="3098" width="17.85546875" style="3" bestFit="1" customWidth="1"/>
    <col min="3099" max="3339" width="9.140625" style="3"/>
    <col min="3340" max="3340" width="79.28515625" style="3" bestFit="1" customWidth="1"/>
    <col min="3341" max="3341" width="20.140625" style="3" customWidth="1"/>
    <col min="3342" max="3342" width="20.5703125" style="3" customWidth="1"/>
    <col min="3343" max="3343" width="17.28515625" style="3" customWidth="1"/>
    <col min="3344" max="3346" width="15" style="3" bestFit="1" customWidth="1"/>
    <col min="3347" max="3347" width="16" style="3" bestFit="1" customWidth="1"/>
    <col min="3348" max="3350" width="15" style="3" bestFit="1" customWidth="1"/>
    <col min="3351" max="3352" width="16" style="3" bestFit="1" customWidth="1"/>
    <col min="3353" max="3353" width="18.85546875" style="3" customWidth="1"/>
    <col min="3354" max="3354" width="17.85546875" style="3" bestFit="1" customWidth="1"/>
    <col min="3355" max="3595" width="9.140625" style="3"/>
    <col min="3596" max="3596" width="79.28515625" style="3" bestFit="1" customWidth="1"/>
    <col min="3597" max="3597" width="20.140625" style="3" customWidth="1"/>
    <col min="3598" max="3598" width="20.5703125" style="3" customWidth="1"/>
    <col min="3599" max="3599" width="17.28515625" style="3" customWidth="1"/>
    <col min="3600" max="3602" width="15" style="3" bestFit="1" customWidth="1"/>
    <col min="3603" max="3603" width="16" style="3" bestFit="1" customWidth="1"/>
    <col min="3604" max="3606" width="15" style="3" bestFit="1" customWidth="1"/>
    <col min="3607" max="3608" width="16" style="3" bestFit="1" customWidth="1"/>
    <col min="3609" max="3609" width="18.85546875" style="3" customWidth="1"/>
    <col min="3610" max="3610" width="17.85546875" style="3" bestFit="1" customWidth="1"/>
    <col min="3611" max="3851" width="9.140625" style="3"/>
    <col min="3852" max="3852" width="79.28515625" style="3" bestFit="1" customWidth="1"/>
    <col min="3853" max="3853" width="20.140625" style="3" customWidth="1"/>
    <col min="3854" max="3854" width="20.5703125" style="3" customWidth="1"/>
    <col min="3855" max="3855" width="17.28515625" style="3" customWidth="1"/>
    <col min="3856" max="3858" width="15" style="3" bestFit="1" customWidth="1"/>
    <col min="3859" max="3859" width="16" style="3" bestFit="1" customWidth="1"/>
    <col min="3860" max="3862" width="15" style="3" bestFit="1" customWidth="1"/>
    <col min="3863" max="3864" width="16" style="3" bestFit="1" customWidth="1"/>
    <col min="3865" max="3865" width="18.85546875" style="3" customWidth="1"/>
    <col min="3866" max="3866" width="17.85546875" style="3" bestFit="1" customWidth="1"/>
    <col min="3867" max="4107" width="9.140625" style="3"/>
    <col min="4108" max="4108" width="79.28515625" style="3" bestFit="1" customWidth="1"/>
    <col min="4109" max="4109" width="20.140625" style="3" customWidth="1"/>
    <col min="4110" max="4110" width="20.5703125" style="3" customWidth="1"/>
    <col min="4111" max="4111" width="17.28515625" style="3" customWidth="1"/>
    <col min="4112" max="4114" width="15" style="3" bestFit="1" customWidth="1"/>
    <col min="4115" max="4115" width="16" style="3" bestFit="1" customWidth="1"/>
    <col min="4116" max="4118" width="15" style="3" bestFit="1" customWidth="1"/>
    <col min="4119" max="4120" width="16" style="3" bestFit="1" customWidth="1"/>
    <col min="4121" max="4121" width="18.85546875" style="3" customWidth="1"/>
    <col min="4122" max="4122" width="17.85546875" style="3" bestFit="1" customWidth="1"/>
    <col min="4123" max="4363" width="9.140625" style="3"/>
    <col min="4364" max="4364" width="79.28515625" style="3" bestFit="1" customWidth="1"/>
    <col min="4365" max="4365" width="20.140625" style="3" customWidth="1"/>
    <col min="4366" max="4366" width="20.5703125" style="3" customWidth="1"/>
    <col min="4367" max="4367" width="17.28515625" style="3" customWidth="1"/>
    <col min="4368" max="4370" width="15" style="3" bestFit="1" customWidth="1"/>
    <col min="4371" max="4371" width="16" style="3" bestFit="1" customWidth="1"/>
    <col min="4372" max="4374" width="15" style="3" bestFit="1" customWidth="1"/>
    <col min="4375" max="4376" width="16" style="3" bestFit="1" customWidth="1"/>
    <col min="4377" max="4377" width="18.85546875" style="3" customWidth="1"/>
    <col min="4378" max="4378" width="17.85546875" style="3" bestFit="1" customWidth="1"/>
    <col min="4379" max="4619" width="9.140625" style="3"/>
    <col min="4620" max="4620" width="79.28515625" style="3" bestFit="1" customWidth="1"/>
    <col min="4621" max="4621" width="20.140625" style="3" customWidth="1"/>
    <col min="4622" max="4622" width="20.5703125" style="3" customWidth="1"/>
    <col min="4623" max="4623" width="17.28515625" style="3" customWidth="1"/>
    <col min="4624" max="4626" width="15" style="3" bestFit="1" customWidth="1"/>
    <col min="4627" max="4627" width="16" style="3" bestFit="1" customWidth="1"/>
    <col min="4628" max="4630" width="15" style="3" bestFit="1" customWidth="1"/>
    <col min="4631" max="4632" width="16" style="3" bestFit="1" customWidth="1"/>
    <col min="4633" max="4633" width="18.85546875" style="3" customWidth="1"/>
    <col min="4634" max="4634" width="17.85546875" style="3" bestFit="1" customWidth="1"/>
    <col min="4635" max="4875" width="9.140625" style="3"/>
    <col min="4876" max="4876" width="79.28515625" style="3" bestFit="1" customWidth="1"/>
    <col min="4877" max="4877" width="20.140625" style="3" customWidth="1"/>
    <col min="4878" max="4878" width="20.5703125" style="3" customWidth="1"/>
    <col min="4879" max="4879" width="17.28515625" style="3" customWidth="1"/>
    <col min="4880" max="4882" width="15" style="3" bestFit="1" customWidth="1"/>
    <col min="4883" max="4883" width="16" style="3" bestFit="1" customWidth="1"/>
    <col min="4884" max="4886" width="15" style="3" bestFit="1" customWidth="1"/>
    <col min="4887" max="4888" width="16" style="3" bestFit="1" customWidth="1"/>
    <col min="4889" max="4889" width="18.85546875" style="3" customWidth="1"/>
    <col min="4890" max="4890" width="17.85546875" style="3" bestFit="1" customWidth="1"/>
    <col min="4891" max="5131" width="9.140625" style="3"/>
    <col min="5132" max="5132" width="79.28515625" style="3" bestFit="1" customWidth="1"/>
    <col min="5133" max="5133" width="20.140625" style="3" customWidth="1"/>
    <col min="5134" max="5134" width="20.5703125" style="3" customWidth="1"/>
    <col min="5135" max="5135" width="17.28515625" style="3" customWidth="1"/>
    <col min="5136" max="5138" width="15" style="3" bestFit="1" customWidth="1"/>
    <col min="5139" max="5139" width="16" style="3" bestFit="1" customWidth="1"/>
    <col min="5140" max="5142" width="15" style="3" bestFit="1" customWidth="1"/>
    <col min="5143" max="5144" width="16" style="3" bestFit="1" customWidth="1"/>
    <col min="5145" max="5145" width="18.85546875" style="3" customWidth="1"/>
    <col min="5146" max="5146" width="17.85546875" style="3" bestFit="1" customWidth="1"/>
    <col min="5147" max="5387" width="9.140625" style="3"/>
    <col min="5388" max="5388" width="79.28515625" style="3" bestFit="1" customWidth="1"/>
    <col min="5389" max="5389" width="20.140625" style="3" customWidth="1"/>
    <col min="5390" max="5390" width="20.5703125" style="3" customWidth="1"/>
    <col min="5391" max="5391" width="17.28515625" style="3" customWidth="1"/>
    <col min="5392" max="5394" width="15" style="3" bestFit="1" customWidth="1"/>
    <col min="5395" max="5395" width="16" style="3" bestFit="1" customWidth="1"/>
    <col min="5396" max="5398" width="15" style="3" bestFit="1" customWidth="1"/>
    <col min="5399" max="5400" width="16" style="3" bestFit="1" customWidth="1"/>
    <col min="5401" max="5401" width="18.85546875" style="3" customWidth="1"/>
    <col min="5402" max="5402" width="17.85546875" style="3" bestFit="1" customWidth="1"/>
    <col min="5403" max="5643" width="9.140625" style="3"/>
    <col min="5644" max="5644" width="79.28515625" style="3" bestFit="1" customWidth="1"/>
    <col min="5645" max="5645" width="20.140625" style="3" customWidth="1"/>
    <col min="5646" max="5646" width="20.5703125" style="3" customWidth="1"/>
    <col min="5647" max="5647" width="17.28515625" style="3" customWidth="1"/>
    <col min="5648" max="5650" width="15" style="3" bestFit="1" customWidth="1"/>
    <col min="5651" max="5651" width="16" style="3" bestFit="1" customWidth="1"/>
    <col min="5652" max="5654" width="15" style="3" bestFit="1" customWidth="1"/>
    <col min="5655" max="5656" width="16" style="3" bestFit="1" customWidth="1"/>
    <col min="5657" max="5657" width="18.85546875" style="3" customWidth="1"/>
    <col min="5658" max="5658" width="17.85546875" style="3" bestFit="1" customWidth="1"/>
    <col min="5659" max="5899" width="9.140625" style="3"/>
    <col min="5900" max="5900" width="79.28515625" style="3" bestFit="1" customWidth="1"/>
    <col min="5901" max="5901" width="20.140625" style="3" customWidth="1"/>
    <col min="5902" max="5902" width="20.5703125" style="3" customWidth="1"/>
    <col min="5903" max="5903" width="17.28515625" style="3" customWidth="1"/>
    <col min="5904" max="5906" width="15" style="3" bestFit="1" customWidth="1"/>
    <col min="5907" max="5907" width="16" style="3" bestFit="1" customWidth="1"/>
    <col min="5908" max="5910" width="15" style="3" bestFit="1" customWidth="1"/>
    <col min="5911" max="5912" width="16" style="3" bestFit="1" customWidth="1"/>
    <col min="5913" max="5913" width="18.85546875" style="3" customWidth="1"/>
    <col min="5914" max="5914" width="17.85546875" style="3" bestFit="1" customWidth="1"/>
    <col min="5915" max="6155" width="9.140625" style="3"/>
    <col min="6156" max="6156" width="79.28515625" style="3" bestFit="1" customWidth="1"/>
    <col min="6157" max="6157" width="20.140625" style="3" customWidth="1"/>
    <col min="6158" max="6158" width="20.5703125" style="3" customWidth="1"/>
    <col min="6159" max="6159" width="17.28515625" style="3" customWidth="1"/>
    <col min="6160" max="6162" width="15" style="3" bestFit="1" customWidth="1"/>
    <col min="6163" max="6163" width="16" style="3" bestFit="1" customWidth="1"/>
    <col min="6164" max="6166" width="15" style="3" bestFit="1" customWidth="1"/>
    <col min="6167" max="6168" width="16" style="3" bestFit="1" customWidth="1"/>
    <col min="6169" max="6169" width="18.85546875" style="3" customWidth="1"/>
    <col min="6170" max="6170" width="17.85546875" style="3" bestFit="1" customWidth="1"/>
    <col min="6171" max="6411" width="9.140625" style="3"/>
    <col min="6412" max="6412" width="79.28515625" style="3" bestFit="1" customWidth="1"/>
    <col min="6413" max="6413" width="20.140625" style="3" customWidth="1"/>
    <col min="6414" max="6414" width="20.5703125" style="3" customWidth="1"/>
    <col min="6415" max="6415" width="17.28515625" style="3" customWidth="1"/>
    <col min="6416" max="6418" width="15" style="3" bestFit="1" customWidth="1"/>
    <col min="6419" max="6419" width="16" style="3" bestFit="1" customWidth="1"/>
    <col min="6420" max="6422" width="15" style="3" bestFit="1" customWidth="1"/>
    <col min="6423" max="6424" width="16" style="3" bestFit="1" customWidth="1"/>
    <col min="6425" max="6425" width="18.85546875" style="3" customWidth="1"/>
    <col min="6426" max="6426" width="17.85546875" style="3" bestFit="1" customWidth="1"/>
    <col min="6427" max="6667" width="9.140625" style="3"/>
    <col min="6668" max="6668" width="79.28515625" style="3" bestFit="1" customWidth="1"/>
    <col min="6669" max="6669" width="20.140625" style="3" customWidth="1"/>
    <col min="6670" max="6670" width="20.5703125" style="3" customWidth="1"/>
    <col min="6671" max="6671" width="17.28515625" style="3" customWidth="1"/>
    <col min="6672" max="6674" width="15" style="3" bestFit="1" customWidth="1"/>
    <col min="6675" max="6675" width="16" style="3" bestFit="1" customWidth="1"/>
    <col min="6676" max="6678" width="15" style="3" bestFit="1" customWidth="1"/>
    <col min="6679" max="6680" width="16" style="3" bestFit="1" customWidth="1"/>
    <col min="6681" max="6681" width="18.85546875" style="3" customWidth="1"/>
    <col min="6682" max="6682" width="17.85546875" style="3" bestFit="1" customWidth="1"/>
    <col min="6683" max="6923" width="9.140625" style="3"/>
    <col min="6924" max="6924" width="79.28515625" style="3" bestFit="1" customWidth="1"/>
    <col min="6925" max="6925" width="20.140625" style="3" customWidth="1"/>
    <col min="6926" max="6926" width="20.5703125" style="3" customWidth="1"/>
    <col min="6927" max="6927" width="17.28515625" style="3" customWidth="1"/>
    <col min="6928" max="6930" width="15" style="3" bestFit="1" customWidth="1"/>
    <col min="6931" max="6931" width="16" style="3" bestFit="1" customWidth="1"/>
    <col min="6932" max="6934" width="15" style="3" bestFit="1" customWidth="1"/>
    <col min="6935" max="6936" width="16" style="3" bestFit="1" customWidth="1"/>
    <col min="6937" max="6937" width="18.85546875" style="3" customWidth="1"/>
    <col min="6938" max="6938" width="17.85546875" style="3" bestFit="1" customWidth="1"/>
    <col min="6939" max="7179" width="9.140625" style="3"/>
    <col min="7180" max="7180" width="79.28515625" style="3" bestFit="1" customWidth="1"/>
    <col min="7181" max="7181" width="20.140625" style="3" customWidth="1"/>
    <col min="7182" max="7182" width="20.5703125" style="3" customWidth="1"/>
    <col min="7183" max="7183" width="17.28515625" style="3" customWidth="1"/>
    <col min="7184" max="7186" width="15" style="3" bestFit="1" customWidth="1"/>
    <col min="7187" max="7187" width="16" style="3" bestFit="1" customWidth="1"/>
    <col min="7188" max="7190" width="15" style="3" bestFit="1" customWidth="1"/>
    <col min="7191" max="7192" width="16" style="3" bestFit="1" customWidth="1"/>
    <col min="7193" max="7193" width="18.85546875" style="3" customWidth="1"/>
    <col min="7194" max="7194" width="17.85546875" style="3" bestFit="1" customWidth="1"/>
    <col min="7195" max="7435" width="9.140625" style="3"/>
    <col min="7436" max="7436" width="79.28515625" style="3" bestFit="1" customWidth="1"/>
    <col min="7437" max="7437" width="20.140625" style="3" customWidth="1"/>
    <col min="7438" max="7438" width="20.5703125" style="3" customWidth="1"/>
    <col min="7439" max="7439" width="17.28515625" style="3" customWidth="1"/>
    <col min="7440" max="7442" width="15" style="3" bestFit="1" customWidth="1"/>
    <col min="7443" max="7443" width="16" style="3" bestFit="1" customWidth="1"/>
    <col min="7444" max="7446" width="15" style="3" bestFit="1" customWidth="1"/>
    <col min="7447" max="7448" width="16" style="3" bestFit="1" customWidth="1"/>
    <col min="7449" max="7449" width="18.85546875" style="3" customWidth="1"/>
    <col min="7450" max="7450" width="17.85546875" style="3" bestFit="1" customWidth="1"/>
    <col min="7451" max="7691" width="9.140625" style="3"/>
    <col min="7692" max="7692" width="79.28515625" style="3" bestFit="1" customWidth="1"/>
    <col min="7693" max="7693" width="20.140625" style="3" customWidth="1"/>
    <col min="7694" max="7694" width="20.5703125" style="3" customWidth="1"/>
    <col min="7695" max="7695" width="17.28515625" style="3" customWidth="1"/>
    <col min="7696" max="7698" width="15" style="3" bestFit="1" customWidth="1"/>
    <col min="7699" max="7699" width="16" style="3" bestFit="1" customWidth="1"/>
    <col min="7700" max="7702" width="15" style="3" bestFit="1" customWidth="1"/>
    <col min="7703" max="7704" width="16" style="3" bestFit="1" customWidth="1"/>
    <col min="7705" max="7705" width="18.85546875" style="3" customWidth="1"/>
    <col min="7706" max="7706" width="17.85546875" style="3" bestFit="1" customWidth="1"/>
    <col min="7707" max="7947" width="9.140625" style="3"/>
    <col min="7948" max="7948" width="79.28515625" style="3" bestFit="1" customWidth="1"/>
    <col min="7949" max="7949" width="20.140625" style="3" customWidth="1"/>
    <col min="7950" max="7950" width="20.5703125" style="3" customWidth="1"/>
    <col min="7951" max="7951" width="17.28515625" style="3" customWidth="1"/>
    <col min="7952" max="7954" width="15" style="3" bestFit="1" customWidth="1"/>
    <col min="7955" max="7955" width="16" style="3" bestFit="1" customWidth="1"/>
    <col min="7956" max="7958" width="15" style="3" bestFit="1" customWidth="1"/>
    <col min="7959" max="7960" width="16" style="3" bestFit="1" customWidth="1"/>
    <col min="7961" max="7961" width="18.85546875" style="3" customWidth="1"/>
    <col min="7962" max="7962" width="17.85546875" style="3" bestFit="1" customWidth="1"/>
    <col min="7963" max="8203" width="9.140625" style="3"/>
    <col min="8204" max="8204" width="79.28515625" style="3" bestFit="1" customWidth="1"/>
    <col min="8205" max="8205" width="20.140625" style="3" customWidth="1"/>
    <col min="8206" max="8206" width="20.5703125" style="3" customWidth="1"/>
    <col min="8207" max="8207" width="17.28515625" style="3" customWidth="1"/>
    <col min="8208" max="8210" width="15" style="3" bestFit="1" customWidth="1"/>
    <col min="8211" max="8211" width="16" style="3" bestFit="1" customWidth="1"/>
    <col min="8212" max="8214" width="15" style="3" bestFit="1" customWidth="1"/>
    <col min="8215" max="8216" width="16" style="3" bestFit="1" customWidth="1"/>
    <col min="8217" max="8217" width="18.85546875" style="3" customWidth="1"/>
    <col min="8218" max="8218" width="17.85546875" style="3" bestFit="1" customWidth="1"/>
    <col min="8219" max="8459" width="9.140625" style="3"/>
    <col min="8460" max="8460" width="79.28515625" style="3" bestFit="1" customWidth="1"/>
    <col min="8461" max="8461" width="20.140625" style="3" customWidth="1"/>
    <col min="8462" max="8462" width="20.5703125" style="3" customWidth="1"/>
    <col min="8463" max="8463" width="17.28515625" style="3" customWidth="1"/>
    <col min="8464" max="8466" width="15" style="3" bestFit="1" customWidth="1"/>
    <col min="8467" max="8467" width="16" style="3" bestFit="1" customWidth="1"/>
    <col min="8468" max="8470" width="15" style="3" bestFit="1" customWidth="1"/>
    <col min="8471" max="8472" width="16" style="3" bestFit="1" customWidth="1"/>
    <col min="8473" max="8473" width="18.85546875" style="3" customWidth="1"/>
    <col min="8474" max="8474" width="17.85546875" style="3" bestFit="1" customWidth="1"/>
    <col min="8475" max="8715" width="9.140625" style="3"/>
    <col min="8716" max="8716" width="79.28515625" style="3" bestFit="1" customWidth="1"/>
    <col min="8717" max="8717" width="20.140625" style="3" customWidth="1"/>
    <col min="8718" max="8718" width="20.5703125" style="3" customWidth="1"/>
    <col min="8719" max="8719" width="17.28515625" style="3" customWidth="1"/>
    <col min="8720" max="8722" width="15" style="3" bestFit="1" customWidth="1"/>
    <col min="8723" max="8723" width="16" style="3" bestFit="1" customWidth="1"/>
    <col min="8724" max="8726" width="15" style="3" bestFit="1" customWidth="1"/>
    <col min="8727" max="8728" width="16" style="3" bestFit="1" customWidth="1"/>
    <col min="8729" max="8729" width="18.85546875" style="3" customWidth="1"/>
    <col min="8730" max="8730" width="17.85546875" style="3" bestFit="1" customWidth="1"/>
    <col min="8731" max="8971" width="9.140625" style="3"/>
    <col min="8972" max="8972" width="79.28515625" style="3" bestFit="1" customWidth="1"/>
    <col min="8973" max="8973" width="20.140625" style="3" customWidth="1"/>
    <col min="8974" max="8974" width="20.5703125" style="3" customWidth="1"/>
    <col min="8975" max="8975" width="17.28515625" style="3" customWidth="1"/>
    <col min="8976" max="8978" width="15" style="3" bestFit="1" customWidth="1"/>
    <col min="8979" max="8979" width="16" style="3" bestFit="1" customWidth="1"/>
    <col min="8980" max="8982" width="15" style="3" bestFit="1" customWidth="1"/>
    <col min="8983" max="8984" width="16" style="3" bestFit="1" customWidth="1"/>
    <col min="8985" max="8985" width="18.85546875" style="3" customWidth="1"/>
    <col min="8986" max="8986" width="17.85546875" style="3" bestFit="1" customWidth="1"/>
    <col min="8987" max="9227" width="9.140625" style="3"/>
    <col min="9228" max="9228" width="79.28515625" style="3" bestFit="1" customWidth="1"/>
    <col min="9229" max="9229" width="20.140625" style="3" customWidth="1"/>
    <col min="9230" max="9230" width="20.5703125" style="3" customWidth="1"/>
    <col min="9231" max="9231" width="17.28515625" style="3" customWidth="1"/>
    <col min="9232" max="9234" width="15" style="3" bestFit="1" customWidth="1"/>
    <col min="9235" max="9235" width="16" style="3" bestFit="1" customWidth="1"/>
    <col min="9236" max="9238" width="15" style="3" bestFit="1" customWidth="1"/>
    <col min="9239" max="9240" width="16" style="3" bestFit="1" customWidth="1"/>
    <col min="9241" max="9241" width="18.85546875" style="3" customWidth="1"/>
    <col min="9242" max="9242" width="17.85546875" style="3" bestFit="1" customWidth="1"/>
    <col min="9243" max="9483" width="9.140625" style="3"/>
    <col min="9484" max="9484" width="79.28515625" style="3" bestFit="1" customWidth="1"/>
    <col min="9485" max="9485" width="20.140625" style="3" customWidth="1"/>
    <col min="9486" max="9486" width="20.5703125" style="3" customWidth="1"/>
    <col min="9487" max="9487" width="17.28515625" style="3" customWidth="1"/>
    <col min="9488" max="9490" width="15" style="3" bestFit="1" customWidth="1"/>
    <col min="9491" max="9491" width="16" style="3" bestFit="1" customWidth="1"/>
    <col min="9492" max="9494" width="15" style="3" bestFit="1" customWidth="1"/>
    <col min="9495" max="9496" width="16" style="3" bestFit="1" customWidth="1"/>
    <col min="9497" max="9497" width="18.85546875" style="3" customWidth="1"/>
    <col min="9498" max="9498" width="17.85546875" style="3" bestFit="1" customWidth="1"/>
    <col min="9499" max="9739" width="9.140625" style="3"/>
    <col min="9740" max="9740" width="79.28515625" style="3" bestFit="1" customWidth="1"/>
    <col min="9741" max="9741" width="20.140625" style="3" customWidth="1"/>
    <col min="9742" max="9742" width="20.5703125" style="3" customWidth="1"/>
    <col min="9743" max="9743" width="17.28515625" style="3" customWidth="1"/>
    <col min="9744" max="9746" width="15" style="3" bestFit="1" customWidth="1"/>
    <col min="9747" max="9747" width="16" style="3" bestFit="1" customWidth="1"/>
    <col min="9748" max="9750" width="15" style="3" bestFit="1" customWidth="1"/>
    <col min="9751" max="9752" width="16" style="3" bestFit="1" customWidth="1"/>
    <col min="9753" max="9753" width="18.85546875" style="3" customWidth="1"/>
    <col min="9754" max="9754" width="17.85546875" style="3" bestFit="1" customWidth="1"/>
    <col min="9755" max="9995" width="9.140625" style="3"/>
    <col min="9996" max="9996" width="79.28515625" style="3" bestFit="1" customWidth="1"/>
    <col min="9997" max="9997" width="20.140625" style="3" customWidth="1"/>
    <col min="9998" max="9998" width="20.5703125" style="3" customWidth="1"/>
    <col min="9999" max="9999" width="17.28515625" style="3" customWidth="1"/>
    <col min="10000" max="10002" width="15" style="3" bestFit="1" customWidth="1"/>
    <col min="10003" max="10003" width="16" style="3" bestFit="1" customWidth="1"/>
    <col min="10004" max="10006" width="15" style="3" bestFit="1" customWidth="1"/>
    <col min="10007" max="10008" width="16" style="3" bestFit="1" customWidth="1"/>
    <col min="10009" max="10009" width="18.85546875" style="3" customWidth="1"/>
    <col min="10010" max="10010" width="17.85546875" style="3" bestFit="1" customWidth="1"/>
    <col min="10011" max="10251" width="9.140625" style="3"/>
    <col min="10252" max="10252" width="79.28515625" style="3" bestFit="1" customWidth="1"/>
    <col min="10253" max="10253" width="20.140625" style="3" customWidth="1"/>
    <col min="10254" max="10254" width="20.5703125" style="3" customWidth="1"/>
    <col min="10255" max="10255" width="17.28515625" style="3" customWidth="1"/>
    <col min="10256" max="10258" width="15" style="3" bestFit="1" customWidth="1"/>
    <col min="10259" max="10259" width="16" style="3" bestFit="1" customWidth="1"/>
    <col min="10260" max="10262" width="15" style="3" bestFit="1" customWidth="1"/>
    <col min="10263" max="10264" width="16" style="3" bestFit="1" customWidth="1"/>
    <col min="10265" max="10265" width="18.85546875" style="3" customWidth="1"/>
    <col min="10266" max="10266" width="17.85546875" style="3" bestFit="1" customWidth="1"/>
    <col min="10267" max="10507" width="9.140625" style="3"/>
    <col min="10508" max="10508" width="79.28515625" style="3" bestFit="1" customWidth="1"/>
    <col min="10509" max="10509" width="20.140625" style="3" customWidth="1"/>
    <col min="10510" max="10510" width="20.5703125" style="3" customWidth="1"/>
    <col min="10511" max="10511" width="17.28515625" style="3" customWidth="1"/>
    <col min="10512" max="10514" width="15" style="3" bestFit="1" customWidth="1"/>
    <col min="10515" max="10515" width="16" style="3" bestFit="1" customWidth="1"/>
    <col min="10516" max="10518" width="15" style="3" bestFit="1" customWidth="1"/>
    <col min="10519" max="10520" width="16" style="3" bestFit="1" customWidth="1"/>
    <col min="10521" max="10521" width="18.85546875" style="3" customWidth="1"/>
    <col min="10522" max="10522" width="17.85546875" style="3" bestFit="1" customWidth="1"/>
    <col min="10523" max="10763" width="9.140625" style="3"/>
    <col min="10764" max="10764" width="79.28515625" style="3" bestFit="1" customWidth="1"/>
    <col min="10765" max="10765" width="20.140625" style="3" customWidth="1"/>
    <col min="10766" max="10766" width="20.5703125" style="3" customWidth="1"/>
    <col min="10767" max="10767" width="17.28515625" style="3" customWidth="1"/>
    <col min="10768" max="10770" width="15" style="3" bestFit="1" customWidth="1"/>
    <col min="10771" max="10771" width="16" style="3" bestFit="1" customWidth="1"/>
    <col min="10772" max="10774" width="15" style="3" bestFit="1" customWidth="1"/>
    <col min="10775" max="10776" width="16" style="3" bestFit="1" customWidth="1"/>
    <col min="10777" max="10777" width="18.85546875" style="3" customWidth="1"/>
    <col min="10778" max="10778" width="17.85546875" style="3" bestFit="1" customWidth="1"/>
    <col min="10779" max="11019" width="9.140625" style="3"/>
    <col min="11020" max="11020" width="79.28515625" style="3" bestFit="1" customWidth="1"/>
    <col min="11021" max="11021" width="20.140625" style="3" customWidth="1"/>
    <col min="11022" max="11022" width="20.5703125" style="3" customWidth="1"/>
    <col min="11023" max="11023" width="17.28515625" style="3" customWidth="1"/>
    <col min="11024" max="11026" width="15" style="3" bestFit="1" customWidth="1"/>
    <col min="11027" max="11027" width="16" style="3" bestFit="1" customWidth="1"/>
    <col min="11028" max="11030" width="15" style="3" bestFit="1" customWidth="1"/>
    <col min="11031" max="11032" width="16" style="3" bestFit="1" customWidth="1"/>
    <col min="11033" max="11033" width="18.85546875" style="3" customWidth="1"/>
    <col min="11034" max="11034" width="17.85546875" style="3" bestFit="1" customWidth="1"/>
    <col min="11035" max="11275" width="9.140625" style="3"/>
    <col min="11276" max="11276" width="79.28515625" style="3" bestFit="1" customWidth="1"/>
    <col min="11277" max="11277" width="20.140625" style="3" customWidth="1"/>
    <col min="11278" max="11278" width="20.5703125" style="3" customWidth="1"/>
    <col min="11279" max="11279" width="17.28515625" style="3" customWidth="1"/>
    <col min="11280" max="11282" width="15" style="3" bestFit="1" customWidth="1"/>
    <col min="11283" max="11283" width="16" style="3" bestFit="1" customWidth="1"/>
    <col min="11284" max="11286" width="15" style="3" bestFit="1" customWidth="1"/>
    <col min="11287" max="11288" width="16" style="3" bestFit="1" customWidth="1"/>
    <col min="11289" max="11289" width="18.85546875" style="3" customWidth="1"/>
    <col min="11290" max="11290" width="17.85546875" style="3" bestFit="1" customWidth="1"/>
    <col min="11291" max="11531" width="9.140625" style="3"/>
    <col min="11532" max="11532" width="79.28515625" style="3" bestFit="1" customWidth="1"/>
    <col min="11533" max="11533" width="20.140625" style="3" customWidth="1"/>
    <col min="11534" max="11534" width="20.5703125" style="3" customWidth="1"/>
    <col min="11535" max="11535" width="17.28515625" style="3" customWidth="1"/>
    <col min="11536" max="11538" width="15" style="3" bestFit="1" customWidth="1"/>
    <col min="11539" max="11539" width="16" style="3" bestFit="1" customWidth="1"/>
    <col min="11540" max="11542" width="15" style="3" bestFit="1" customWidth="1"/>
    <col min="11543" max="11544" width="16" style="3" bestFit="1" customWidth="1"/>
    <col min="11545" max="11545" width="18.85546875" style="3" customWidth="1"/>
    <col min="11546" max="11546" width="17.85546875" style="3" bestFit="1" customWidth="1"/>
    <col min="11547" max="11787" width="9.140625" style="3"/>
    <col min="11788" max="11788" width="79.28515625" style="3" bestFit="1" customWidth="1"/>
    <col min="11789" max="11789" width="20.140625" style="3" customWidth="1"/>
    <col min="11790" max="11790" width="20.5703125" style="3" customWidth="1"/>
    <col min="11791" max="11791" width="17.28515625" style="3" customWidth="1"/>
    <col min="11792" max="11794" width="15" style="3" bestFit="1" customWidth="1"/>
    <col min="11795" max="11795" width="16" style="3" bestFit="1" customWidth="1"/>
    <col min="11796" max="11798" width="15" style="3" bestFit="1" customWidth="1"/>
    <col min="11799" max="11800" width="16" style="3" bestFit="1" customWidth="1"/>
    <col min="11801" max="11801" width="18.85546875" style="3" customWidth="1"/>
    <col min="11802" max="11802" width="17.85546875" style="3" bestFit="1" customWidth="1"/>
    <col min="11803" max="12043" width="9.140625" style="3"/>
    <col min="12044" max="12044" width="79.28515625" style="3" bestFit="1" customWidth="1"/>
    <col min="12045" max="12045" width="20.140625" style="3" customWidth="1"/>
    <col min="12046" max="12046" width="20.5703125" style="3" customWidth="1"/>
    <col min="12047" max="12047" width="17.28515625" style="3" customWidth="1"/>
    <col min="12048" max="12050" width="15" style="3" bestFit="1" customWidth="1"/>
    <col min="12051" max="12051" width="16" style="3" bestFit="1" customWidth="1"/>
    <col min="12052" max="12054" width="15" style="3" bestFit="1" customWidth="1"/>
    <col min="12055" max="12056" width="16" style="3" bestFit="1" customWidth="1"/>
    <col min="12057" max="12057" width="18.85546875" style="3" customWidth="1"/>
    <col min="12058" max="12058" width="17.85546875" style="3" bestFit="1" customWidth="1"/>
    <col min="12059" max="12299" width="9.140625" style="3"/>
    <col min="12300" max="12300" width="79.28515625" style="3" bestFit="1" customWidth="1"/>
    <col min="12301" max="12301" width="20.140625" style="3" customWidth="1"/>
    <col min="12302" max="12302" width="20.5703125" style="3" customWidth="1"/>
    <col min="12303" max="12303" width="17.28515625" style="3" customWidth="1"/>
    <col min="12304" max="12306" width="15" style="3" bestFit="1" customWidth="1"/>
    <col min="12307" max="12307" width="16" style="3" bestFit="1" customWidth="1"/>
    <col min="12308" max="12310" width="15" style="3" bestFit="1" customWidth="1"/>
    <col min="12311" max="12312" width="16" style="3" bestFit="1" customWidth="1"/>
    <col min="12313" max="12313" width="18.85546875" style="3" customWidth="1"/>
    <col min="12314" max="12314" width="17.85546875" style="3" bestFit="1" customWidth="1"/>
    <col min="12315" max="12555" width="9.140625" style="3"/>
    <col min="12556" max="12556" width="79.28515625" style="3" bestFit="1" customWidth="1"/>
    <col min="12557" max="12557" width="20.140625" style="3" customWidth="1"/>
    <col min="12558" max="12558" width="20.5703125" style="3" customWidth="1"/>
    <col min="12559" max="12559" width="17.28515625" style="3" customWidth="1"/>
    <col min="12560" max="12562" width="15" style="3" bestFit="1" customWidth="1"/>
    <col min="12563" max="12563" width="16" style="3" bestFit="1" customWidth="1"/>
    <col min="12564" max="12566" width="15" style="3" bestFit="1" customWidth="1"/>
    <col min="12567" max="12568" width="16" style="3" bestFit="1" customWidth="1"/>
    <col min="12569" max="12569" width="18.85546875" style="3" customWidth="1"/>
    <col min="12570" max="12570" width="17.85546875" style="3" bestFit="1" customWidth="1"/>
    <col min="12571" max="12811" width="9.140625" style="3"/>
    <col min="12812" max="12812" width="79.28515625" style="3" bestFit="1" customWidth="1"/>
    <col min="12813" max="12813" width="20.140625" style="3" customWidth="1"/>
    <col min="12814" max="12814" width="20.5703125" style="3" customWidth="1"/>
    <col min="12815" max="12815" width="17.28515625" style="3" customWidth="1"/>
    <col min="12816" max="12818" width="15" style="3" bestFit="1" customWidth="1"/>
    <col min="12819" max="12819" width="16" style="3" bestFit="1" customWidth="1"/>
    <col min="12820" max="12822" width="15" style="3" bestFit="1" customWidth="1"/>
    <col min="12823" max="12824" width="16" style="3" bestFit="1" customWidth="1"/>
    <col min="12825" max="12825" width="18.85546875" style="3" customWidth="1"/>
    <col min="12826" max="12826" width="17.85546875" style="3" bestFit="1" customWidth="1"/>
    <col min="12827" max="13067" width="9.140625" style="3"/>
    <col min="13068" max="13068" width="79.28515625" style="3" bestFit="1" customWidth="1"/>
    <col min="13069" max="13069" width="20.140625" style="3" customWidth="1"/>
    <col min="13070" max="13070" width="20.5703125" style="3" customWidth="1"/>
    <col min="13071" max="13071" width="17.28515625" style="3" customWidth="1"/>
    <col min="13072" max="13074" width="15" style="3" bestFit="1" customWidth="1"/>
    <col min="13075" max="13075" width="16" style="3" bestFit="1" customWidth="1"/>
    <col min="13076" max="13078" width="15" style="3" bestFit="1" customWidth="1"/>
    <col min="13079" max="13080" width="16" style="3" bestFit="1" customWidth="1"/>
    <col min="13081" max="13081" width="18.85546875" style="3" customWidth="1"/>
    <col min="13082" max="13082" width="17.85546875" style="3" bestFit="1" customWidth="1"/>
    <col min="13083" max="13323" width="9.140625" style="3"/>
    <col min="13324" max="13324" width="79.28515625" style="3" bestFit="1" customWidth="1"/>
    <col min="13325" max="13325" width="20.140625" style="3" customWidth="1"/>
    <col min="13326" max="13326" width="20.5703125" style="3" customWidth="1"/>
    <col min="13327" max="13327" width="17.28515625" style="3" customWidth="1"/>
    <col min="13328" max="13330" width="15" style="3" bestFit="1" customWidth="1"/>
    <col min="13331" max="13331" width="16" style="3" bestFit="1" customWidth="1"/>
    <col min="13332" max="13334" width="15" style="3" bestFit="1" customWidth="1"/>
    <col min="13335" max="13336" width="16" style="3" bestFit="1" customWidth="1"/>
    <col min="13337" max="13337" width="18.85546875" style="3" customWidth="1"/>
    <col min="13338" max="13338" width="17.85546875" style="3" bestFit="1" customWidth="1"/>
    <col min="13339" max="13579" width="9.140625" style="3"/>
    <col min="13580" max="13580" width="79.28515625" style="3" bestFit="1" customWidth="1"/>
    <col min="13581" max="13581" width="20.140625" style="3" customWidth="1"/>
    <col min="13582" max="13582" width="20.5703125" style="3" customWidth="1"/>
    <col min="13583" max="13583" width="17.28515625" style="3" customWidth="1"/>
    <col min="13584" max="13586" width="15" style="3" bestFit="1" customWidth="1"/>
    <col min="13587" max="13587" width="16" style="3" bestFit="1" customWidth="1"/>
    <col min="13588" max="13590" width="15" style="3" bestFit="1" customWidth="1"/>
    <col min="13591" max="13592" width="16" style="3" bestFit="1" customWidth="1"/>
    <col min="13593" max="13593" width="18.85546875" style="3" customWidth="1"/>
    <col min="13594" max="13594" width="17.85546875" style="3" bestFit="1" customWidth="1"/>
    <col min="13595" max="13835" width="9.140625" style="3"/>
    <col min="13836" max="13836" width="79.28515625" style="3" bestFit="1" customWidth="1"/>
    <col min="13837" max="13837" width="20.140625" style="3" customWidth="1"/>
    <col min="13838" max="13838" width="20.5703125" style="3" customWidth="1"/>
    <col min="13839" max="13839" width="17.28515625" style="3" customWidth="1"/>
    <col min="13840" max="13842" width="15" style="3" bestFit="1" customWidth="1"/>
    <col min="13843" max="13843" width="16" style="3" bestFit="1" customWidth="1"/>
    <col min="13844" max="13846" width="15" style="3" bestFit="1" customWidth="1"/>
    <col min="13847" max="13848" width="16" style="3" bestFit="1" customWidth="1"/>
    <col min="13849" max="13849" width="18.85546875" style="3" customWidth="1"/>
    <col min="13850" max="13850" width="17.85546875" style="3" bestFit="1" customWidth="1"/>
    <col min="13851" max="14091" width="9.140625" style="3"/>
    <col min="14092" max="14092" width="79.28515625" style="3" bestFit="1" customWidth="1"/>
    <col min="14093" max="14093" width="20.140625" style="3" customWidth="1"/>
    <col min="14094" max="14094" width="20.5703125" style="3" customWidth="1"/>
    <col min="14095" max="14095" width="17.28515625" style="3" customWidth="1"/>
    <col min="14096" max="14098" width="15" style="3" bestFit="1" customWidth="1"/>
    <col min="14099" max="14099" width="16" style="3" bestFit="1" customWidth="1"/>
    <col min="14100" max="14102" width="15" style="3" bestFit="1" customWidth="1"/>
    <col min="14103" max="14104" width="16" style="3" bestFit="1" customWidth="1"/>
    <col min="14105" max="14105" width="18.85546875" style="3" customWidth="1"/>
    <col min="14106" max="14106" width="17.85546875" style="3" bestFit="1" customWidth="1"/>
    <col min="14107" max="14347" width="9.140625" style="3"/>
    <col min="14348" max="14348" width="79.28515625" style="3" bestFit="1" customWidth="1"/>
    <col min="14349" max="14349" width="20.140625" style="3" customWidth="1"/>
    <col min="14350" max="14350" width="20.5703125" style="3" customWidth="1"/>
    <col min="14351" max="14351" width="17.28515625" style="3" customWidth="1"/>
    <col min="14352" max="14354" width="15" style="3" bestFit="1" customWidth="1"/>
    <col min="14355" max="14355" width="16" style="3" bestFit="1" customWidth="1"/>
    <col min="14356" max="14358" width="15" style="3" bestFit="1" customWidth="1"/>
    <col min="14359" max="14360" width="16" style="3" bestFit="1" customWidth="1"/>
    <col min="14361" max="14361" width="18.85546875" style="3" customWidth="1"/>
    <col min="14362" max="14362" width="17.85546875" style="3" bestFit="1" customWidth="1"/>
    <col min="14363" max="14603" width="9.140625" style="3"/>
    <col min="14604" max="14604" width="79.28515625" style="3" bestFit="1" customWidth="1"/>
    <col min="14605" max="14605" width="20.140625" style="3" customWidth="1"/>
    <col min="14606" max="14606" width="20.5703125" style="3" customWidth="1"/>
    <col min="14607" max="14607" width="17.28515625" style="3" customWidth="1"/>
    <col min="14608" max="14610" width="15" style="3" bestFit="1" customWidth="1"/>
    <col min="14611" max="14611" width="16" style="3" bestFit="1" customWidth="1"/>
    <col min="14612" max="14614" width="15" style="3" bestFit="1" customWidth="1"/>
    <col min="14615" max="14616" width="16" style="3" bestFit="1" customWidth="1"/>
    <col min="14617" max="14617" width="18.85546875" style="3" customWidth="1"/>
    <col min="14618" max="14618" width="17.85546875" style="3" bestFit="1" customWidth="1"/>
    <col min="14619" max="14859" width="9.140625" style="3"/>
    <col min="14860" max="14860" width="79.28515625" style="3" bestFit="1" customWidth="1"/>
    <col min="14861" max="14861" width="20.140625" style="3" customWidth="1"/>
    <col min="14862" max="14862" width="20.5703125" style="3" customWidth="1"/>
    <col min="14863" max="14863" width="17.28515625" style="3" customWidth="1"/>
    <col min="14864" max="14866" width="15" style="3" bestFit="1" customWidth="1"/>
    <col min="14867" max="14867" width="16" style="3" bestFit="1" customWidth="1"/>
    <col min="14868" max="14870" width="15" style="3" bestFit="1" customWidth="1"/>
    <col min="14871" max="14872" width="16" style="3" bestFit="1" customWidth="1"/>
    <col min="14873" max="14873" width="18.85546875" style="3" customWidth="1"/>
    <col min="14874" max="14874" width="17.85546875" style="3" bestFit="1" customWidth="1"/>
    <col min="14875" max="15115" width="9.140625" style="3"/>
    <col min="15116" max="15116" width="79.28515625" style="3" bestFit="1" customWidth="1"/>
    <col min="15117" max="15117" width="20.140625" style="3" customWidth="1"/>
    <col min="15118" max="15118" width="20.5703125" style="3" customWidth="1"/>
    <col min="15119" max="15119" width="17.28515625" style="3" customWidth="1"/>
    <col min="15120" max="15122" width="15" style="3" bestFit="1" customWidth="1"/>
    <col min="15123" max="15123" width="16" style="3" bestFit="1" customWidth="1"/>
    <col min="15124" max="15126" width="15" style="3" bestFit="1" customWidth="1"/>
    <col min="15127" max="15128" width="16" style="3" bestFit="1" customWidth="1"/>
    <col min="15129" max="15129" width="18.85546875" style="3" customWidth="1"/>
    <col min="15130" max="15130" width="17.85546875" style="3" bestFit="1" customWidth="1"/>
    <col min="15131" max="15371" width="9.140625" style="3"/>
    <col min="15372" max="15372" width="79.28515625" style="3" bestFit="1" customWidth="1"/>
    <col min="15373" max="15373" width="20.140625" style="3" customWidth="1"/>
    <col min="15374" max="15374" width="20.5703125" style="3" customWidth="1"/>
    <col min="15375" max="15375" width="17.28515625" style="3" customWidth="1"/>
    <col min="15376" max="15378" width="15" style="3" bestFit="1" customWidth="1"/>
    <col min="15379" max="15379" width="16" style="3" bestFit="1" customWidth="1"/>
    <col min="15380" max="15382" width="15" style="3" bestFit="1" customWidth="1"/>
    <col min="15383" max="15384" width="16" style="3" bestFit="1" customWidth="1"/>
    <col min="15385" max="15385" width="18.85546875" style="3" customWidth="1"/>
    <col min="15386" max="15386" width="17.85546875" style="3" bestFit="1" customWidth="1"/>
    <col min="15387" max="15627" width="9.140625" style="3"/>
    <col min="15628" max="15628" width="79.28515625" style="3" bestFit="1" customWidth="1"/>
    <col min="15629" max="15629" width="20.140625" style="3" customWidth="1"/>
    <col min="15630" max="15630" width="20.5703125" style="3" customWidth="1"/>
    <col min="15631" max="15631" width="17.28515625" style="3" customWidth="1"/>
    <col min="15632" max="15634" width="15" style="3" bestFit="1" customWidth="1"/>
    <col min="15635" max="15635" width="16" style="3" bestFit="1" customWidth="1"/>
    <col min="15636" max="15638" width="15" style="3" bestFit="1" customWidth="1"/>
    <col min="15639" max="15640" width="16" style="3" bestFit="1" customWidth="1"/>
    <col min="15641" max="15641" width="18.85546875" style="3" customWidth="1"/>
    <col min="15642" max="15642" width="17.85546875" style="3" bestFit="1" customWidth="1"/>
    <col min="15643" max="15883" width="9.140625" style="3"/>
    <col min="15884" max="15884" width="79.28515625" style="3" bestFit="1" customWidth="1"/>
    <col min="15885" max="15885" width="20.140625" style="3" customWidth="1"/>
    <col min="15886" max="15886" width="20.5703125" style="3" customWidth="1"/>
    <col min="15887" max="15887" width="17.28515625" style="3" customWidth="1"/>
    <col min="15888" max="15890" width="15" style="3" bestFit="1" customWidth="1"/>
    <col min="15891" max="15891" width="16" style="3" bestFit="1" customWidth="1"/>
    <col min="15892" max="15894" width="15" style="3" bestFit="1" customWidth="1"/>
    <col min="15895" max="15896" width="16" style="3" bestFit="1" customWidth="1"/>
    <col min="15897" max="15897" width="18.85546875" style="3" customWidth="1"/>
    <col min="15898" max="15898" width="17.85546875" style="3" bestFit="1" customWidth="1"/>
    <col min="15899" max="16139" width="9.140625" style="3"/>
    <col min="16140" max="16140" width="79.28515625" style="3" bestFit="1" customWidth="1"/>
    <col min="16141" max="16141" width="20.140625" style="3" customWidth="1"/>
    <col min="16142" max="16142" width="20.5703125" style="3" customWidth="1"/>
    <col min="16143" max="16143" width="17.28515625" style="3" customWidth="1"/>
    <col min="16144" max="16146" width="15" style="3" bestFit="1" customWidth="1"/>
    <col min="16147" max="16147" width="16" style="3" bestFit="1" customWidth="1"/>
    <col min="16148" max="16150" width="15" style="3" bestFit="1" customWidth="1"/>
    <col min="16151" max="16152" width="16" style="3" bestFit="1" customWidth="1"/>
    <col min="16153" max="16153" width="18.85546875" style="3" customWidth="1"/>
    <col min="16154" max="16154" width="17.85546875" style="3" bestFit="1" customWidth="1"/>
    <col min="16155" max="16384" width="9.140625" style="3"/>
  </cols>
  <sheetData>
    <row r="1" spans="1:25" ht="19.5" x14ac:dyDescent="0.3">
      <c r="E1" s="23"/>
      <c r="G1" s="2" t="s">
        <v>0</v>
      </c>
      <c r="H1" s="2"/>
      <c r="I1" s="2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"/>
      <c r="Y1" s="22"/>
    </row>
    <row r="2" spans="1:25" ht="19.5" x14ac:dyDescent="0.3">
      <c r="E2" s="23"/>
      <c r="G2" s="2" t="s">
        <v>83</v>
      </c>
      <c r="H2" s="2"/>
      <c r="I2" s="2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2"/>
      <c r="Y2" s="22"/>
    </row>
    <row r="3" spans="1:25" ht="19.5" x14ac:dyDescent="0.3">
      <c r="E3" s="23"/>
      <c r="G3" s="2" t="s">
        <v>1</v>
      </c>
      <c r="H3" s="2"/>
      <c r="I3" s="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2"/>
      <c r="Y3" s="22"/>
    </row>
    <row r="4" spans="1:25" ht="19.5" x14ac:dyDescent="0.3">
      <c r="E4" s="23"/>
      <c r="G4" s="2" t="s">
        <v>2</v>
      </c>
      <c r="H4" s="2"/>
      <c r="I4" s="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2"/>
      <c r="Y4" s="22"/>
    </row>
    <row r="5" spans="1:25" x14ac:dyDescent="0.25">
      <c r="E5" s="44"/>
      <c r="F5"/>
      <c r="G5"/>
      <c r="H5"/>
      <c r="I5"/>
      <c r="J5"/>
      <c r="K5"/>
      <c r="L5"/>
      <c r="M5"/>
      <c r="N5"/>
      <c r="O5"/>
      <c r="P5"/>
    </row>
    <row r="6" spans="1:25" x14ac:dyDescent="0.25">
      <c r="F6"/>
      <c r="G6"/>
      <c r="H6"/>
      <c r="I6"/>
      <c r="J6"/>
      <c r="K6"/>
      <c r="L6"/>
      <c r="M6"/>
      <c r="N6"/>
      <c r="O6"/>
      <c r="P6"/>
    </row>
    <row r="7" spans="1:25" s="4" customFormat="1" ht="30" x14ac:dyDescent="0.25">
      <c r="A7" s="40" t="s">
        <v>3</v>
      </c>
      <c r="B7" s="41" t="s">
        <v>4</v>
      </c>
      <c r="C7" s="42" t="s">
        <v>5</v>
      </c>
      <c r="D7" s="42" t="s">
        <v>84</v>
      </c>
      <c r="E7" s="42" t="s">
        <v>6</v>
      </c>
      <c r="F7"/>
      <c r="G7"/>
      <c r="H7"/>
      <c r="I7"/>
      <c r="J7"/>
      <c r="K7"/>
      <c r="L7"/>
      <c r="M7"/>
      <c r="N7"/>
      <c r="O7"/>
      <c r="P7"/>
    </row>
    <row r="8" spans="1:25" x14ac:dyDescent="0.25">
      <c r="A8" s="39" t="s">
        <v>7</v>
      </c>
      <c r="B8" s="45">
        <f t="shared" ref="B8:C8" si="0">B9+B15+B25+B34+B42+B50+B59</f>
        <v>2923379677</v>
      </c>
      <c r="C8" s="45">
        <f t="shared" si="0"/>
        <v>78105132.800000012</v>
      </c>
      <c r="D8" s="45">
        <f t="shared" ref="D8" si="1">D9+D15+D25+D34+D42+D50+D59</f>
        <v>198013615.51000002</v>
      </c>
      <c r="E8" s="46">
        <f>E9+E15+E25+E34+E42+E50+E59</f>
        <v>276118748.31</v>
      </c>
      <c r="F8"/>
      <c r="G8"/>
      <c r="H8"/>
      <c r="I8"/>
      <c r="J8"/>
      <c r="K8"/>
      <c r="L8"/>
      <c r="M8"/>
      <c r="N8"/>
      <c r="O8"/>
      <c r="P8"/>
      <c r="Y8" s="3"/>
    </row>
    <row r="9" spans="1:25" x14ac:dyDescent="0.25">
      <c r="A9" s="35" t="s">
        <v>8</v>
      </c>
      <c r="B9" s="30">
        <f>SUM(B10:B14)</f>
        <v>1150839208</v>
      </c>
      <c r="C9" s="30">
        <f>SUM(C10:C14)</f>
        <v>68185353.570000008</v>
      </c>
      <c r="D9" s="52">
        <f>SUM(D10:D14)</f>
        <v>71006452.420000002</v>
      </c>
      <c r="E9" s="29">
        <f t="shared" ref="E9" si="2">SUM(E10:E14)</f>
        <v>139191805.99000001</v>
      </c>
      <c r="F9"/>
      <c r="G9"/>
      <c r="H9"/>
      <c r="I9"/>
      <c r="J9"/>
      <c r="K9"/>
      <c r="L9"/>
      <c r="M9"/>
      <c r="N9"/>
      <c r="O9"/>
      <c r="P9"/>
      <c r="Y9" s="3"/>
    </row>
    <row r="10" spans="1:25" x14ac:dyDescent="0.25">
      <c r="A10" s="6" t="s">
        <v>9</v>
      </c>
      <c r="B10" s="7">
        <v>794012358</v>
      </c>
      <c r="C10" s="9">
        <v>56496333.340000004</v>
      </c>
      <c r="D10" s="9">
        <v>58993630.140000001</v>
      </c>
      <c r="E10" s="8">
        <f>SUM(C10:D10)</f>
        <v>115489963.48</v>
      </c>
      <c r="F10"/>
      <c r="G10"/>
      <c r="H10"/>
      <c r="I10"/>
      <c r="J10"/>
      <c r="K10"/>
      <c r="L10"/>
      <c r="M10"/>
      <c r="N10"/>
      <c r="O10"/>
      <c r="P10"/>
      <c r="Y10" s="3"/>
    </row>
    <row r="11" spans="1:25" x14ac:dyDescent="0.25">
      <c r="A11" s="6" t="s">
        <v>10</v>
      </c>
      <c r="B11" s="7">
        <v>231971205</v>
      </c>
      <c r="C11" s="9">
        <v>3382200</v>
      </c>
      <c r="D11" s="9">
        <v>3443200</v>
      </c>
      <c r="E11" s="8">
        <f t="shared" ref="E11:E14" si="3">SUM(C11:D11)</f>
        <v>6825400</v>
      </c>
      <c r="F11"/>
      <c r="G11"/>
      <c r="H11"/>
      <c r="I11"/>
      <c r="J11"/>
      <c r="K11"/>
      <c r="L11"/>
      <c r="M11"/>
      <c r="N11"/>
      <c r="O11"/>
      <c r="P11"/>
      <c r="Y11" s="3"/>
    </row>
    <row r="12" spans="1:25" x14ac:dyDescent="0.25">
      <c r="A12" s="6" t="s">
        <v>11</v>
      </c>
      <c r="B12" s="7"/>
      <c r="C12" s="9"/>
      <c r="D12" s="9"/>
      <c r="E12" s="8">
        <f t="shared" si="3"/>
        <v>0</v>
      </c>
      <c r="F12"/>
      <c r="G12"/>
      <c r="H12"/>
      <c r="I12"/>
      <c r="J12"/>
      <c r="K12"/>
      <c r="L12"/>
      <c r="M12"/>
      <c r="N12"/>
      <c r="O12"/>
      <c r="P12"/>
      <c r="Y12" s="3"/>
    </row>
    <row r="13" spans="1:25" x14ac:dyDescent="0.25">
      <c r="A13" s="6" t="s">
        <v>12</v>
      </c>
      <c r="B13" s="7">
        <v>8000000</v>
      </c>
      <c r="C13" s="9">
        <v>0</v>
      </c>
      <c r="D13" s="9"/>
      <c r="E13" s="8">
        <f t="shared" si="3"/>
        <v>0</v>
      </c>
      <c r="F13"/>
      <c r="G13"/>
      <c r="H13"/>
      <c r="I13"/>
      <c r="J13"/>
      <c r="K13"/>
      <c r="L13"/>
      <c r="M13"/>
      <c r="N13"/>
      <c r="O13"/>
      <c r="P13"/>
      <c r="Y13" s="3"/>
    </row>
    <row r="14" spans="1:25" x14ac:dyDescent="0.25">
      <c r="A14" s="6" t="s">
        <v>13</v>
      </c>
      <c r="B14" s="7">
        <v>116855645</v>
      </c>
      <c r="C14" s="9">
        <v>8306820.2300000004</v>
      </c>
      <c r="D14" s="9">
        <v>8569622.2799999993</v>
      </c>
      <c r="E14" s="8">
        <f t="shared" si="3"/>
        <v>16876442.509999998</v>
      </c>
      <c r="F14"/>
      <c r="G14"/>
      <c r="H14"/>
      <c r="I14"/>
      <c r="J14"/>
      <c r="K14"/>
      <c r="L14"/>
      <c r="M14"/>
      <c r="N14"/>
      <c r="O14"/>
      <c r="P14"/>
      <c r="Y14" s="3"/>
    </row>
    <row r="15" spans="1:25" s="10" customFormat="1" x14ac:dyDescent="0.25">
      <c r="A15" s="27" t="s">
        <v>14</v>
      </c>
      <c r="B15" s="28">
        <f>SUM(B16:B24)</f>
        <v>689252300.57999992</v>
      </c>
      <c r="C15" s="24">
        <f>SUM(C16:C23)</f>
        <v>2536445.8899999997</v>
      </c>
      <c r="D15" s="24">
        <f>SUM(D16:D24)</f>
        <v>78409334.310000002</v>
      </c>
      <c r="E15" s="18">
        <f>SUM(E16:E24)</f>
        <v>80945780.200000003</v>
      </c>
      <c r="F15"/>
      <c r="G15"/>
      <c r="H15"/>
      <c r="I15"/>
      <c r="J15"/>
      <c r="K15"/>
      <c r="L15"/>
      <c r="M15"/>
      <c r="N15"/>
      <c r="O15"/>
      <c r="P15"/>
    </row>
    <row r="16" spans="1:25" x14ac:dyDescent="0.25">
      <c r="A16" s="11" t="s">
        <v>15</v>
      </c>
      <c r="B16" s="7">
        <v>57500000</v>
      </c>
      <c r="C16" s="9">
        <v>43972.5</v>
      </c>
      <c r="D16" s="9">
        <v>1303618.6599999999</v>
      </c>
      <c r="E16" s="8">
        <f t="shared" ref="E16:E24" si="4">SUM(C16:D16)</f>
        <v>1347591.16</v>
      </c>
      <c r="F16"/>
      <c r="G16"/>
      <c r="H16"/>
      <c r="I16"/>
      <c r="J16"/>
      <c r="K16"/>
      <c r="L16"/>
      <c r="M16"/>
      <c r="N16"/>
      <c r="O16"/>
      <c r="P16"/>
      <c r="Y16" s="3"/>
    </row>
    <row r="17" spans="1:25" x14ac:dyDescent="0.25">
      <c r="A17" s="11" t="s">
        <v>16</v>
      </c>
      <c r="B17" s="7">
        <v>51842155</v>
      </c>
      <c r="C17" s="9"/>
      <c r="D17" s="9">
        <v>149431.66</v>
      </c>
      <c r="E17" s="8">
        <f t="shared" si="4"/>
        <v>149431.66</v>
      </c>
      <c r="F17"/>
      <c r="G17"/>
      <c r="H17"/>
      <c r="I17"/>
      <c r="J17"/>
      <c r="K17"/>
      <c r="L17"/>
      <c r="M17"/>
      <c r="N17"/>
      <c r="O17"/>
      <c r="P17"/>
      <c r="Y17" s="3"/>
    </row>
    <row r="18" spans="1:25" x14ac:dyDescent="0.25">
      <c r="A18" s="11" t="s">
        <v>17</v>
      </c>
      <c r="B18" s="7">
        <v>30000000</v>
      </c>
      <c r="C18" s="9">
        <v>1301876.5</v>
      </c>
      <c r="D18" s="9">
        <v>684596.46</v>
      </c>
      <c r="E18" s="8">
        <f t="shared" si="4"/>
        <v>1986472.96</v>
      </c>
      <c r="F18"/>
      <c r="G18"/>
      <c r="H18"/>
      <c r="I18"/>
      <c r="J18"/>
      <c r="K18"/>
      <c r="L18"/>
      <c r="M18"/>
      <c r="N18"/>
      <c r="O18"/>
      <c r="P18"/>
      <c r="Y18" s="3"/>
    </row>
    <row r="19" spans="1:25" x14ac:dyDescent="0.25">
      <c r="A19" s="12" t="s">
        <v>18</v>
      </c>
      <c r="B19" s="7">
        <v>3887000</v>
      </c>
      <c r="C19" s="9"/>
      <c r="D19" s="9">
        <v>682.11</v>
      </c>
      <c r="E19" s="8">
        <f t="shared" si="4"/>
        <v>682.11</v>
      </c>
      <c r="F19"/>
      <c r="G19"/>
      <c r="H19"/>
      <c r="I19"/>
      <c r="J19"/>
      <c r="K19"/>
      <c r="L19"/>
      <c r="M19"/>
      <c r="N19"/>
      <c r="O19"/>
      <c r="P19"/>
      <c r="Y19" s="3"/>
    </row>
    <row r="20" spans="1:25" x14ac:dyDescent="0.25">
      <c r="A20" s="11" t="s">
        <v>19</v>
      </c>
      <c r="B20" s="7">
        <v>34886498</v>
      </c>
      <c r="C20" s="9"/>
      <c r="D20" s="9"/>
      <c r="E20" s="8">
        <f t="shared" si="4"/>
        <v>0</v>
      </c>
      <c r="F20"/>
      <c r="G20"/>
      <c r="H20"/>
      <c r="I20"/>
      <c r="J20"/>
      <c r="K20"/>
      <c r="L20"/>
      <c r="M20"/>
      <c r="N20"/>
      <c r="O20"/>
      <c r="P20"/>
      <c r="Y20" s="3"/>
    </row>
    <row r="21" spans="1:25" x14ac:dyDescent="0.25">
      <c r="A21" s="11" t="s">
        <v>20</v>
      </c>
      <c r="B21" s="7">
        <v>30040000</v>
      </c>
      <c r="C21" s="9">
        <v>1190596.8899999999</v>
      </c>
      <c r="D21" s="9">
        <v>13794148.880000001</v>
      </c>
      <c r="E21" s="8">
        <f t="shared" si="4"/>
        <v>14984745.770000001</v>
      </c>
      <c r="F21"/>
      <c r="G21"/>
      <c r="H21"/>
      <c r="I21"/>
      <c r="J21"/>
      <c r="K21"/>
      <c r="L21"/>
      <c r="M21"/>
      <c r="N21"/>
      <c r="O21"/>
      <c r="P21"/>
      <c r="Y21" s="3"/>
    </row>
    <row r="22" spans="1:25" ht="30" x14ac:dyDescent="0.25">
      <c r="A22" s="11" t="s">
        <v>21</v>
      </c>
      <c r="B22" s="7">
        <v>19140000</v>
      </c>
      <c r="C22" s="9"/>
      <c r="D22" s="9">
        <v>1415115</v>
      </c>
      <c r="E22" s="8">
        <f t="shared" si="4"/>
        <v>1415115</v>
      </c>
      <c r="F22"/>
      <c r="G22"/>
      <c r="H22"/>
      <c r="I22"/>
      <c r="J22"/>
      <c r="K22"/>
      <c r="L22"/>
      <c r="M22"/>
      <c r="N22"/>
      <c r="O22"/>
      <c r="P22"/>
      <c r="Y22" s="3"/>
    </row>
    <row r="23" spans="1:25" ht="30" x14ac:dyDescent="0.25">
      <c r="A23" s="11" t="s">
        <v>22</v>
      </c>
      <c r="B23" s="7">
        <v>416347227.57999998</v>
      </c>
      <c r="C23" s="9"/>
      <c r="D23" s="9">
        <v>60709187.039999999</v>
      </c>
      <c r="E23" s="8">
        <f t="shared" si="4"/>
        <v>60709187.039999999</v>
      </c>
      <c r="F23"/>
      <c r="G23"/>
      <c r="H23"/>
      <c r="I23"/>
      <c r="J23"/>
      <c r="K23"/>
      <c r="L23"/>
      <c r="M23"/>
      <c r="N23"/>
      <c r="O23"/>
      <c r="P23"/>
      <c r="Y23" s="3"/>
    </row>
    <row r="24" spans="1:25" x14ac:dyDescent="0.25">
      <c r="A24" s="11" t="s">
        <v>23</v>
      </c>
      <c r="B24" s="7">
        <v>45609420</v>
      </c>
      <c r="C24" s="9">
        <v>0</v>
      </c>
      <c r="D24" s="9">
        <v>352554.5</v>
      </c>
      <c r="E24" s="8">
        <f t="shared" si="4"/>
        <v>352554.5</v>
      </c>
      <c r="F24"/>
      <c r="G24"/>
      <c r="H24"/>
      <c r="I24"/>
      <c r="J24"/>
      <c r="K24"/>
      <c r="L24"/>
      <c r="M24"/>
      <c r="N24"/>
      <c r="O24"/>
      <c r="P24"/>
      <c r="Y24" s="3"/>
    </row>
    <row r="25" spans="1:25" s="10" customFormat="1" x14ac:dyDescent="0.25">
      <c r="A25" s="27" t="s">
        <v>24</v>
      </c>
      <c r="B25" s="28">
        <f>SUM(B26:B33)</f>
        <v>365757811.42000002</v>
      </c>
      <c r="C25" s="24">
        <f>SUM(C26:C32)</f>
        <v>0</v>
      </c>
      <c r="D25" s="24">
        <f>SUM(D26:D33)</f>
        <v>4094006.0799999996</v>
      </c>
      <c r="E25" s="18">
        <f>SUM(E26:E33)</f>
        <v>4094006.0799999996</v>
      </c>
      <c r="F25"/>
      <c r="G25"/>
      <c r="H25"/>
      <c r="I25"/>
      <c r="J25"/>
      <c r="K25"/>
      <c r="L25"/>
      <c r="M25"/>
      <c r="N25"/>
      <c r="O25"/>
      <c r="P25"/>
    </row>
    <row r="26" spans="1:25" ht="22.5" customHeight="1" x14ac:dyDescent="0.25">
      <c r="A26" s="11" t="s">
        <v>25</v>
      </c>
      <c r="B26" s="7">
        <v>9979258</v>
      </c>
      <c r="C26" s="9">
        <v>0</v>
      </c>
      <c r="D26" s="9">
        <v>149184.79999999999</v>
      </c>
      <c r="E26" s="8">
        <f t="shared" ref="E26:E33" si="5">SUM(C26:D26)</f>
        <v>149184.79999999999</v>
      </c>
      <c r="F26"/>
      <c r="G26"/>
      <c r="H26"/>
      <c r="I26"/>
      <c r="J26"/>
      <c r="K26"/>
      <c r="L26"/>
      <c r="M26"/>
      <c r="N26"/>
      <c r="O26"/>
      <c r="P26"/>
      <c r="Y26" s="3"/>
    </row>
    <row r="27" spans="1:25" x14ac:dyDescent="0.25">
      <c r="A27" s="11" t="s">
        <v>26</v>
      </c>
      <c r="B27" s="7">
        <v>7012850</v>
      </c>
      <c r="C27" s="9">
        <v>0</v>
      </c>
      <c r="D27" s="9"/>
      <c r="E27" s="8">
        <f t="shared" si="5"/>
        <v>0</v>
      </c>
      <c r="F27"/>
      <c r="G27"/>
      <c r="H27"/>
      <c r="I27"/>
      <c r="J27"/>
      <c r="K27"/>
      <c r="L27"/>
      <c r="M27"/>
      <c r="N27"/>
      <c r="O27"/>
      <c r="P27"/>
      <c r="Y27" s="3"/>
    </row>
    <row r="28" spans="1:25" x14ac:dyDescent="0.25">
      <c r="A28" s="11" t="s">
        <v>27</v>
      </c>
      <c r="B28" s="7">
        <v>4274125</v>
      </c>
      <c r="C28" s="9">
        <v>0</v>
      </c>
      <c r="D28" s="9">
        <v>535338.86</v>
      </c>
      <c r="E28" s="8">
        <f t="shared" si="5"/>
        <v>535338.86</v>
      </c>
      <c r="F28"/>
      <c r="G28"/>
      <c r="H28"/>
      <c r="I28"/>
      <c r="J28"/>
      <c r="K28"/>
      <c r="L28"/>
      <c r="M28"/>
      <c r="N28"/>
      <c r="O28"/>
      <c r="P28"/>
      <c r="Y28" s="3"/>
    </row>
    <row r="29" spans="1:25" x14ac:dyDescent="0.25">
      <c r="A29" s="11" t="s">
        <v>28</v>
      </c>
      <c r="B29" s="7">
        <v>2500000</v>
      </c>
      <c r="C29" s="9">
        <v>0</v>
      </c>
      <c r="D29" s="9"/>
      <c r="E29" s="8">
        <f t="shared" si="5"/>
        <v>0</v>
      </c>
      <c r="F29"/>
      <c r="G29"/>
      <c r="H29"/>
      <c r="I29"/>
      <c r="J29"/>
      <c r="K29"/>
      <c r="L29"/>
      <c r="M29"/>
      <c r="N29"/>
      <c r="O29"/>
      <c r="P29"/>
      <c r="Y29" s="3"/>
    </row>
    <row r="30" spans="1:25" x14ac:dyDescent="0.25">
      <c r="A30" s="11" t="s">
        <v>29</v>
      </c>
      <c r="B30" s="7">
        <v>3676891.62</v>
      </c>
      <c r="C30" s="9">
        <v>0</v>
      </c>
      <c r="D30" s="9"/>
      <c r="E30" s="8">
        <f t="shared" si="5"/>
        <v>0</v>
      </c>
      <c r="F30"/>
      <c r="G30"/>
      <c r="H30"/>
      <c r="I30"/>
      <c r="J30"/>
      <c r="K30"/>
      <c r="L30"/>
      <c r="M30"/>
      <c r="N30"/>
      <c r="O30"/>
      <c r="P30"/>
      <c r="Y30" s="3"/>
    </row>
    <row r="31" spans="1:25" ht="30" x14ac:dyDescent="0.25">
      <c r="A31" s="11" t="s">
        <v>30</v>
      </c>
      <c r="B31" s="7">
        <v>38101334</v>
      </c>
      <c r="C31" s="9">
        <v>0</v>
      </c>
      <c r="D31" s="9">
        <v>1857.32</v>
      </c>
      <c r="E31" s="8">
        <f t="shared" si="5"/>
        <v>1857.32</v>
      </c>
      <c r="F31"/>
      <c r="G31"/>
      <c r="H31"/>
      <c r="I31"/>
      <c r="J31"/>
      <c r="K31"/>
      <c r="L31"/>
      <c r="M31"/>
      <c r="N31"/>
      <c r="O31"/>
      <c r="P31"/>
      <c r="Y31" s="3"/>
    </row>
    <row r="32" spans="1:25" ht="30" x14ac:dyDescent="0.25">
      <c r="A32" s="11" t="s">
        <v>31</v>
      </c>
      <c r="B32" s="7">
        <v>49635928</v>
      </c>
      <c r="C32" s="9"/>
      <c r="D32" s="9">
        <v>2612423.2799999998</v>
      </c>
      <c r="E32" s="8">
        <f t="shared" si="5"/>
        <v>2612423.2799999998</v>
      </c>
      <c r="F32"/>
      <c r="G32"/>
      <c r="H32"/>
      <c r="I32"/>
      <c r="J32"/>
      <c r="K32"/>
      <c r="L32"/>
      <c r="M32"/>
      <c r="N32"/>
      <c r="O32"/>
      <c r="P32"/>
      <c r="Y32" s="3"/>
    </row>
    <row r="33" spans="1:25" x14ac:dyDescent="0.25">
      <c r="A33" s="11" t="s">
        <v>32</v>
      </c>
      <c r="B33" s="7">
        <v>250577424.80000001</v>
      </c>
      <c r="C33" s="9">
        <v>0</v>
      </c>
      <c r="D33" s="9">
        <v>795201.82</v>
      </c>
      <c r="E33" s="8">
        <f t="shared" si="5"/>
        <v>795201.82</v>
      </c>
      <c r="F33"/>
      <c r="G33"/>
      <c r="H33"/>
      <c r="I33"/>
      <c r="J33"/>
      <c r="K33"/>
      <c r="L33"/>
      <c r="M33"/>
      <c r="N33"/>
      <c r="O33"/>
      <c r="P33"/>
      <c r="Y33" s="3"/>
    </row>
    <row r="34" spans="1:25" x14ac:dyDescent="0.25">
      <c r="A34" s="27" t="s">
        <v>33</v>
      </c>
      <c r="B34" s="30">
        <f>SUM(B35:B41)</f>
        <v>499182400</v>
      </c>
      <c r="C34" s="24">
        <f>SUM(C36:C41)</f>
        <v>7383333.3399999999</v>
      </c>
      <c r="D34" s="53">
        <f>SUM(D35:D41)</f>
        <v>43681445.299999997</v>
      </c>
      <c r="E34" s="18">
        <f t="shared" ref="E34" si="6">SUM(E35:E41)</f>
        <v>51064778.640000001</v>
      </c>
      <c r="F34"/>
      <c r="G34"/>
      <c r="H34"/>
      <c r="I34"/>
      <c r="J34"/>
      <c r="K34"/>
      <c r="L34"/>
      <c r="M34"/>
      <c r="N34"/>
      <c r="O34"/>
      <c r="P34"/>
      <c r="Y34" s="3"/>
    </row>
    <row r="35" spans="1:25" x14ac:dyDescent="0.25">
      <c r="A35" s="11" t="s">
        <v>34</v>
      </c>
      <c r="B35" s="7">
        <v>46182400</v>
      </c>
      <c r="C35" s="9">
        <v>0</v>
      </c>
      <c r="D35" s="9">
        <v>107760</v>
      </c>
      <c r="E35" s="8">
        <f t="shared" ref="E35:E41" si="7">SUM(C35:D35)</f>
        <v>107760</v>
      </c>
      <c r="F35"/>
      <c r="G35"/>
      <c r="H35"/>
      <c r="I35"/>
      <c r="J35"/>
      <c r="K35"/>
      <c r="L35"/>
      <c r="M35"/>
      <c r="N35"/>
      <c r="O35"/>
      <c r="P35"/>
      <c r="Y35" s="3"/>
    </row>
    <row r="36" spans="1:25" ht="30" x14ac:dyDescent="0.25">
      <c r="A36" s="11" t="s">
        <v>35</v>
      </c>
      <c r="B36" s="7">
        <v>148500000</v>
      </c>
      <c r="C36" s="9">
        <v>7383333.3399999999</v>
      </c>
      <c r="D36" s="9">
        <v>16885645.34</v>
      </c>
      <c r="E36" s="8">
        <f t="shared" si="7"/>
        <v>24268978.68</v>
      </c>
      <c r="F36"/>
      <c r="G36"/>
      <c r="H36"/>
      <c r="I36"/>
      <c r="J36"/>
      <c r="K36"/>
      <c r="L36"/>
      <c r="M36"/>
      <c r="N36"/>
      <c r="O36"/>
      <c r="P36"/>
      <c r="Y36" s="3"/>
    </row>
    <row r="37" spans="1:25" ht="30" x14ac:dyDescent="0.25">
      <c r="A37" s="11" t="s">
        <v>36</v>
      </c>
      <c r="C37" s="9"/>
      <c r="D37" s="9"/>
      <c r="E37" s="8">
        <f t="shared" si="7"/>
        <v>0</v>
      </c>
      <c r="F37"/>
      <c r="G37"/>
      <c r="H37"/>
      <c r="I37"/>
      <c r="J37"/>
      <c r="K37"/>
      <c r="L37"/>
      <c r="M37"/>
      <c r="N37"/>
      <c r="O37"/>
      <c r="P37"/>
      <c r="Y37" s="3"/>
    </row>
    <row r="38" spans="1:25" ht="30" x14ac:dyDescent="0.25">
      <c r="A38" s="11" t="s">
        <v>37</v>
      </c>
      <c r="C38" s="9"/>
      <c r="D38" s="9"/>
      <c r="E38" s="8">
        <f t="shared" si="7"/>
        <v>0</v>
      </c>
      <c r="F38"/>
      <c r="G38"/>
      <c r="H38"/>
      <c r="I38"/>
      <c r="J38"/>
      <c r="K38"/>
      <c r="L38"/>
      <c r="M38"/>
      <c r="N38"/>
      <c r="O38"/>
      <c r="P38"/>
      <c r="Y38" s="3"/>
    </row>
    <row r="39" spans="1:25" ht="30" x14ac:dyDescent="0.25">
      <c r="A39" s="11" t="s">
        <v>38</v>
      </c>
      <c r="C39" s="9"/>
      <c r="D39" s="9"/>
      <c r="E39" s="8">
        <f t="shared" si="7"/>
        <v>0</v>
      </c>
      <c r="F39"/>
      <c r="G39"/>
      <c r="H39"/>
      <c r="I39"/>
      <c r="J39"/>
      <c r="K39"/>
      <c r="L39"/>
      <c r="M39"/>
      <c r="N39"/>
      <c r="O39"/>
      <c r="P39"/>
      <c r="Y39" s="3"/>
    </row>
    <row r="40" spans="1:25" x14ac:dyDescent="0.25">
      <c r="A40" s="11" t="s">
        <v>39</v>
      </c>
      <c r="B40" s="7">
        <v>4500000</v>
      </c>
      <c r="C40" s="9"/>
      <c r="D40" s="9">
        <v>1688039.96</v>
      </c>
      <c r="E40" s="8">
        <f t="shared" si="7"/>
        <v>1688039.96</v>
      </c>
      <c r="F40"/>
      <c r="G40"/>
      <c r="H40"/>
      <c r="I40"/>
      <c r="J40"/>
      <c r="K40"/>
      <c r="L40"/>
      <c r="M40"/>
      <c r="N40"/>
      <c r="O40"/>
      <c r="P40"/>
      <c r="Y40" s="3"/>
    </row>
    <row r="41" spans="1:25" ht="30" x14ac:dyDescent="0.25">
      <c r="A41" s="11" t="s">
        <v>40</v>
      </c>
      <c r="B41" s="7">
        <v>300000000</v>
      </c>
      <c r="C41" s="9">
        <v>0</v>
      </c>
      <c r="D41" s="9">
        <v>25000000</v>
      </c>
      <c r="E41" s="8">
        <f t="shared" si="7"/>
        <v>25000000</v>
      </c>
      <c r="F41"/>
      <c r="G41"/>
      <c r="H41"/>
      <c r="I41"/>
      <c r="J41"/>
      <c r="K41"/>
      <c r="L41"/>
      <c r="M41"/>
      <c r="N41"/>
      <c r="O41"/>
      <c r="P41"/>
      <c r="Y41" s="3"/>
    </row>
    <row r="42" spans="1:25" s="10" customFormat="1" x14ac:dyDescent="0.25">
      <c r="A42" s="27" t="s">
        <v>41</v>
      </c>
      <c r="B42" s="30">
        <f>SUM(B43:B49)</f>
        <v>0</v>
      </c>
      <c r="C42" s="24"/>
      <c r="D42" s="24"/>
      <c r="E42" s="18">
        <f>SUM(E43:E49)</f>
        <v>0</v>
      </c>
      <c r="F42"/>
      <c r="G42"/>
      <c r="H42"/>
      <c r="I42"/>
      <c r="J42"/>
      <c r="K42"/>
      <c r="L42"/>
      <c r="M42"/>
      <c r="N42"/>
      <c r="O42"/>
      <c r="P42"/>
    </row>
    <row r="43" spans="1:25" x14ac:dyDescent="0.25">
      <c r="A43" s="11" t="s">
        <v>42</v>
      </c>
      <c r="B43" s="23">
        <v>0</v>
      </c>
      <c r="C43" s="9">
        <v>0</v>
      </c>
      <c r="D43" s="9"/>
      <c r="E43" s="5">
        <f t="shared" ref="E43:E49" si="8">SUM(C43:C43)</f>
        <v>0</v>
      </c>
      <c r="F43"/>
      <c r="G43"/>
      <c r="H43"/>
      <c r="I43"/>
      <c r="J43"/>
      <c r="K43"/>
      <c r="L43"/>
      <c r="M43"/>
      <c r="N43"/>
      <c r="O43"/>
      <c r="P43"/>
      <c r="Y43" s="3"/>
    </row>
    <row r="44" spans="1:25" ht="30" x14ac:dyDescent="0.25">
      <c r="A44" s="11" t="s">
        <v>43</v>
      </c>
      <c r="B44" s="7">
        <v>0</v>
      </c>
      <c r="C44" s="9">
        <v>0</v>
      </c>
      <c r="D44" s="9"/>
      <c r="E44" s="5">
        <f t="shared" si="8"/>
        <v>0</v>
      </c>
      <c r="F44"/>
      <c r="G44"/>
      <c r="H44"/>
      <c r="I44"/>
      <c r="J44"/>
      <c r="K44"/>
      <c r="L44"/>
      <c r="M44"/>
      <c r="N44"/>
      <c r="O44"/>
      <c r="P44"/>
      <c r="Y44" s="3"/>
    </row>
    <row r="45" spans="1:25" ht="30" x14ac:dyDescent="0.25">
      <c r="A45" s="11" t="s">
        <v>44</v>
      </c>
      <c r="B45" s="23">
        <v>0</v>
      </c>
      <c r="C45" s="9">
        <v>0</v>
      </c>
      <c r="D45" s="9"/>
      <c r="E45" s="5">
        <f t="shared" si="8"/>
        <v>0</v>
      </c>
      <c r="F45"/>
      <c r="G45"/>
      <c r="H45"/>
      <c r="I45"/>
      <c r="J45"/>
      <c r="K45"/>
      <c r="L45"/>
      <c r="M45"/>
      <c r="N45"/>
      <c r="O45"/>
      <c r="P45"/>
      <c r="Y45" s="3"/>
    </row>
    <row r="46" spans="1:25" ht="30" x14ac:dyDescent="0.25">
      <c r="A46" s="11" t="s">
        <v>45</v>
      </c>
      <c r="B46" s="23">
        <v>0</v>
      </c>
      <c r="C46" s="9">
        <v>0</v>
      </c>
      <c r="D46" s="9"/>
      <c r="E46" s="5">
        <f t="shared" si="8"/>
        <v>0</v>
      </c>
      <c r="F46"/>
      <c r="G46"/>
      <c r="H46"/>
      <c r="I46"/>
      <c r="J46"/>
      <c r="K46"/>
      <c r="L46"/>
      <c r="M46"/>
      <c r="N46"/>
      <c r="O46"/>
      <c r="P46"/>
      <c r="Y46" s="3"/>
    </row>
    <row r="47" spans="1:25" ht="30" x14ac:dyDescent="0.25">
      <c r="A47" s="11" t="s">
        <v>46</v>
      </c>
      <c r="B47" s="23">
        <v>0</v>
      </c>
      <c r="C47" s="9">
        <v>0</v>
      </c>
      <c r="D47" s="9"/>
      <c r="E47" s="5">
        <f t="shared" si="8"/>
        <v>0</v>
      </c>
      <c r="F47"/>
      <c r="G47"/>
      <c r="H47"/>
      <c r="I47"/>
      <c r="J47"/>
      <c r="K47"/>
      <c r="L47"/>
      <c r="M47"/>
      <c r="N47"/>
      <c r="O47"/>
      <c r="P47"/>
      <c r="Y47" s="3"/>
    </row>
    <row r="48" spans="1:25" x14ac:dyDescent="0.25">
      <c r="A48" s="11" t="s">
        <v>47</v>
      </c>
      <c r="B48" s="23">
        <v>0</v>
      </c>
      <c r="C48" s="9">
        <v>0</v>
      </c>
      <c r="D48" s="9"/>
      <c r="E48" s="5">
        <f t="shared" si="8"/>
        <v>0</v>
      </c>
      <c r="F48"/>
      <c r="G48"/>
      <c r="H48"/>
      <c r="I48"/>
      <c r="J48"/>
      <c r="K48"/>
      <c r="L48"/>
      <c r="M48"/>
      <c r="N48"/>
      <c r="O48"/>
      <c r="P48"/>
      <c r="Y48" s="3"/>
    </row>
    <row r="49" spans="1:25" ht="30" x14ac:dyDescent="0.25">
      <c r="A49" s="11" t="s">
        <v>48</v>
      </c>
      <c r="B49" s="23">
        <v>0</v>
      </c>
      <c r="C49" s="9">
        <v>0</v>
      </c>
      <c r="D49" s="9"/>
      <c r="E49" s="5">
        <f t="shared" si="8"/>
        <v>0</v>
      </c>
      <c r="F49"/>
      <c r="G49"/>
      <c r="H49"/>
      <c r="I49"/>
      <c r="J49"/>
      <c r="K49"/>
      <c r="L49"/>
      <c r="M49"/>
      <c r="N49"/>
      <c r="O49"/>
      <c r="P49"/>
      <c r="Y49" s="3"/>
    </row>
    <row r="50" spans="1:25" s="10" customFormat="1" x14ac:dyDescent="0.25">
      <c r="A50" s="27" t="s">
        <v>49</v>
      </c>
      <c r="B50" s="30">
        <f>SUM(B51:B58)</f>
        <v>136607462</v>
      </c>
      <c r="C50" s="24"/>
      <c r="D50" s="24">
        <f>SUM(D51:D58)</f>
        <v>822377.4</v>
      </c>
      <c r="E50" s="18">
        <f>SUM(E51:E57)</f>
        <v>822377.4</v>
      </c>
      <c r="F50"/>
      <c r="G50"/>
      <c r="H50"/>
      <c r="I50"/>
      <c r="J50"/>
      <c r="K50"/>
      <c r="L50"/>
      <c r="M50"/>
      <c r="N50"/>
      <c r="O50"/>
      <c r="P50"/>
    </row>
    <row r="51" spans="1:25" x14ac:dyDescent="0.25">
      <c r="A51" s="11" t="s">
        <v>50</v>
      </c>
      <c r="B51" s="7">
        <v>27975822</v>
      </c>
      <c r="C51" s="9">
        <v>0</v>
      </c>
      <c r="D51" s="9"/>
      <c r="E51" s="8">
        <f t="shared" ref="E51:E58" si="9">SUM(C51:D51)</f>
        <v>0</v>
      </c>
      <c r="F51"/>
      <c r="G51"/>
      <c r="H51"/>
      <c r="I51"/>
      <c r="J51"/>
      <c r="K51"/>
      <c r="L51"/>
      <c r="M51"/>
      <c r="N51"/>
      <c r="O51"/>
      <c r="P51"/>
      <c r="Y51" s="3"/>
    </row>
    <row r="52" spans="1:25" ht="30" x14ac:dyDescent="0.25">
      <c r="A52" s="11" t="s">
        <v>51</v>
      </c>
      <c r="B52" s="7">
        <v>4000000</v>
      </c>
      <c r="C52" s="9">
        <v>0</v>
      </c>
      <c r="D52" s="9"/>
      <c r="E52" s="8">
        <f t="shared" si="9"/>
        <v>0</v>
      </c>
      <c r="F52"/>
      <c r="G52"/>
      <c r="H52"/>
      <c r="I52"/>
      <c r="J52"/>
      <c r="K52"/>
      <c r="L52"/>
      <c r="M52"/>
      <c r="N52"/>
      <c r="O52"/>
      <c r="P52"/>
      <c r="Y52" s="3"/>
    </row>
    <row r="53" spans="1:25" ht="30" x14ac:dyDescent="0.25">
      <c r="A53" s="11" t="s">
        <v>52</v>
      </c>
      <c r="B53" s="7">
        <v>16611664</v>
      </c>
      <c r="C53" s="9">
        <v>0</v>
      </c>
      <c r="D53" s="9"/>
      <c r="E53" s="8">
        <f t="shared" si="9"/>
        <v>0</v>
      </c>
      <c r="F53"/>
      <c r="G53"/>
      <c r="H53"/>
      <c r="I53"/>
      <c r="J53"/>
      <c r="K53"/>
      <c r="L53"/>
      <c r="M53"/>
      <c r="N53"/>
      <c r="O53"/>
      <c r="P53"/>
      <c r="Y53" s="3"/>
    </row>
    <row r="54" spans="1:25" ht="30" x14ac:dyDescent="0.25">
      <c r="A54" s="11" t="s">
        <v>53</v>
      </c>
      <c r="B54" s="7">
        <v>26940000</v>
      </c>
      <c r="C54" s="9">
        <v>0</v>
      </c>
      <c r="D54" s="9"/>
      <c r="E54" s="8">
        <f t="shared" si="9"/>
        <v>0</v>
      </c>
      <c r="F54"/>
      <c r="G54"/>
      <c r="H54"/>
      <c r="I54"/>
      <c r="J54"/>
      <c r="K54"/>
      <c r="L54"/>
      <c r="M54"/>
      <c r="N54"/>
      <c r="O54"/>
      <c r="P54"/>
      <c r="Y54" s="3"/>
    </row>
    <row r="55" spans="1:25" x14ac:dyDescent="0.25">
      <c r="A55" s="11" t="s">
        <v>54</v>
      </c>
      <c r="B55" s="7">
        <v>50373915</v>
      </c>
      <c r="C55" s="9">
        <v>0</v>
      </c>
      <c r="D55" s="9">
        <v>822377.4</v>
      </c>
      <c r="E55" s="8">
        <f t="shared" si="9"/>
        <v>822377.4</v>
      </c>
      <c r="F55"/>
      <c r="G55"/>
      <c r="H55"/>
      <c r="I55"/>
      <c r="J55"/>
      <c r="K55"/>
      <c r="L55"/>
      <c r="M55"/>
      <c r="N55"/>
      <c r="O55"/>
      <c r="P55"/>
      <c r="Y55" s="3"/>
    </row>
    <row r="56" spans="1:25" x14ac:dyDescent="0.25">
      <c r="A56" s="11" t="s">
        <v>55</v>
      </c>
      <c r="B56" s="7">
        <v>500000</v>
      </c>
      <c r="C56" s="9">
        <v>0</v>
      </c>
      <c r="D56" s="9"/>
      <c r="E56" s="8">
        <f t="shared" si="9"/>
        <v>0</v>
      </c>
      <c r="F56"/>
      <c r="G56"/>
      <c r="H56"/>
      <c r="I56"/>
      <c r="J56"/>
      <c r="K56"/>
      <c r="L56"/>
      <c r="M56"/>
      <c r="N56"/>
      <c r="O56"/>
      <c r="P56"/>
      <c r="Y56" s="3"/>
    </row>
    <row r="57" spans="1:25" x14ac:dyDescent="0.25">
      <c r="A57" s="11" t="s">
        <v>56</v>
      </c>
      <c r="B57" s="23">
        <v>5706061</v>
      </c>
      <c r="C57" s="9"/>
      <c r="D57" s="9"/>
      <c r="E57" s="8">
        <f t="shared" si="9"/>
        <v>0</v>
      </c>
      <c r="F57"/>
      <c r="G57"/>
      <c r="H57"/>
      <c r="I57"/>
      <c r="J57"/>
      <c r="K57"/>
      <c r="L57"/>
      <c r="M57"/>
      <c r="N57"/>
      <c r="O57"/>
      <c r="P57"/>
      <c r="Y57" s="3"/>
    </row>
    <row r="58" spans="1:25" ht="30" x14ac:dyDescent="0.25">
      <c r="A58" s="11" t="s">
        <v>57</v>
      </c>
      <c r="B58" s="7">
        <v>4500000</v>
      </c>
      <c r="C58" s="9">
        <v>0</v>
      </c>
      <c r="D58" s="9"/>
      <c r="E58" s="8">
        <f t="shared" si="9"/>
        <v>0</v>
      </c>
      <c r="F58"/>
      <c r="G58"/>
      <c r="H58"/>
      <c r="I58"/>
      <c r="J58"/>
      <c r="K58"/>
      <c r="L58"/>
      <c r="M58"/>
      <c r="N58"/>
      <c r="O58"/>
      <c r="P58"/>
      <c r="Y58" s="3"/>
    </row>
    <row r="59" spans="1:25" s="10" customFormat="1" x14ac:dyDescent="0.25">
      <c r="A59" s="31" t="s">
        <v>58</v>
      </c>
      <c r="B59" s="30">
        <f>SUM(B60:B67)</f>
        <v>81740495</v>
      </c>
      <c r="C59" s="24"/>
      <c r="D59" s="24"/>
      <c r="E59" s="32">
        <f>SUM(E60:E61)</f>
        <v>0</v>
      </c>
      <c r="F59"/>
      <c r="G59"/>
      <c r="H59"/>
      <c r="I59"/>
      <c r="J59"/>
      <c r="K59"/>
      <c r="L59"/>
      <c r="M59"/>
      <c r="N59"/>
      <c r="O59"/>
      <c r="P59"/>
    </row>
    <row r="60" spans="1:25" x14ac:dyDescent="0.25">
      <c r="A60" s="14" t="s">
        <v>59</v>
      </c>
      <c r="B60" s="7">
        <v>55556695</v>
      </c>
      <c r="C60" s="9"/>
      <c r="D60" s="9"/>
      <c r="E60" s="5">
        <f t="shared" ref="E60:E68" si="10">SUM(C60:C60)</f>
        <v>0</v>
      </c>
      <c r="F60"/>
      <c r="G60"/>
      <c r="H60"/>
      <c r="I60"/>
      <c r="J60"/>
      <c r="K60"/>
      <c r="L60"/>
      <c r="M60"/>
      <c r="N60"/>
      <c r="O60"/>
      <c r="P60"/>
      <c r="Y60" s="3"/>
    </row>
    <row r="61" spans="1:25" x14ac:dyDescent="0.25">
      <c r="A61" s="14" t="s">
        <v>60</v>
      </c>
      <c r="B61" s="7">
        <v>26183800</v>
      </c>
      <c r="C61" s="9"/>
      <c r="D61" s="9"/>
      <c r="E61" s="5">
        <f t="shared" si="10"/>
        <v>0</v>
      </c>
      <c r="F61"/>
      <c r="G61"/>
      <c r="H61"/>
      <c r="I61"/>
      <c r="J61"/>
      <c r="K61"/>
      <c r="L61"/>
      <c r="M61"/>
      <c r="N61"/>
      <c r="O61"/>
      <c r="P61"/>
      <c r="Y61" s="3"/>
    </row>
    <row r="62" spans="1:25" s="10" customFormat="1" ht="30" x14ac:dyDescent="0.25">
      <c r="A62" s="31" t="s">
        <v>61</v>
      </c>
      <c r="B62" s="33"/>
      <c r="C62" s="34"/>
      <c r="D62" s="34"/>
      <c r="E62" s="18">
        <f t="shared" si="10"/>
        <v>0</v>
      </c>
      <c r="F62"/>
      <c r="G62"/>
      <c r="H62"/>
      <c r="I62"/>
      <c r="J62"/>
      <c r="K62"/>
      <c r="L62"/>
      <c r="M62"/>
      <c r="N62"/>
      <c r="O62"/>
      <c r="P62"/>
    </row>
    <row r="63" spans="1:25" x14ac:dyDescent="0.25">
      <c r="A63" s="1" t="s">
        <v>62</v>
      </c>
      <c r="B63" s="7"/>
      <c r="C63" s="9"/>
      <c r="D63" s="9"/>
      <c r="E63" s="5">
        <f t="shared" si="10"/>
        <v>0</v>
      </c>
      <c r="F63"/>
      <c r="G63"/>
      <c r="H63"/>
      <c r="I63"/>
      <c r="J63"/>
      <c r="K63"/>
      <c r="L63"/>
      <c r="M63"/>
      <c r="N63"/>
      <c r="O63"/>
      <c r="P63"/>
      <c r="Y63" s="3"/>
    </row>
    <row r="64" spans="1:25" ht="30" x14ac:dyDescent="0.25">
      <c r="A64" s="1" t="s">
        <v>63</v>
      </c>
      <c r="B64" s="7"/>
      <c r="C64" s="9"/>
      <c r="D64" s="9"/>
      <c r="E64" s="5">
        <f t="shared" si="10"/>
        <v>0</v>
      </c>
      <c r="F64"/>
      <c r="G64"/>
      <c r="H64"/>
      <c r="I64"/>
      <c r="J64"/>
      <c r="K64"/>
      <c r="L64"/>
      <c r="M64"/>
      <c r="N64"/>
      <c r="O64"/>
      <c r="P64"/>
      <c r="Y64" s="3"/>
    </row>
    <row r="65" spans="1:25" s="10" customFormat="1" x14ac:dyDescent="0.25">
      <c r="A65" s="31" t="s">
        <v>64</v>
      </c>
      <c r="B65" s="33"/>
      <c r="C65" s="34"/>
      <c r="D65" s="34"/>
      <c r="E65" s="18">
        <f t="shared" si="10"/>
        <v>0</v>
      </c>
      <c r="F65"/>
      <c r="G65"/>
      <c r="H65"/>
      <c r="I65"/>
      <c r="J65"/>
      <c r="K65"/>
      <c r="L65"/>
      <c r="M65"/>
      <c r="N65"/>
      <c r="O65"/>
      <c r="P65"/>
    </row>
    <row r="66" spans="1:25" x14ac:dyDescent="0.25">
      <c r="A66" s="1" t="s">
        <v>65</v>
      </c>
      <c r="B66" s="7"/>
      <c r="C66" s="9"/>
      <c r="D66" s="9"/>
      <c r="E66" s="5">
        <f t="shared" si="10"/>
        <v>0</v>
      </c>
      <c r="F66"/>
      <c r="G66"/>
      <c r="H66"/>
      <c r="I66"/>
      <c r="J66"/>
      <c r="K66"/>
      <c r="L66"/>
      <c r="M66"/>
      <c r="N66"/>
      <c r="O66"/>
      <c r="P66"/>
      <c r="Y66" s="3"/>
    </row>
    <row r="67" spans="1:25" x14ac:dyDescent="0.25">
      <c r="A67" s="1" t="s">
        <v>66</v>
      </c>
      <c r="B67" s="7"/>
      <c r="C67" s="9"/>
      <c r="D67" s="9"/>
      <c r="E67" s="5">
        <f t="shared" si="10"/>
        <v>0</v>
      </c>
      <c r="F67"/>
      <c r="G67"/>
      <c r="H67"/>
      <c r="I67"/>
      <c r="J67"/>
      <c r="K67"/>
      <c r="L67"/>
      <c r="M67"/>
      <c r="N67"/>
      <c r="O67"/>
      <c r="P67"/>
      <c r="Y67" s="3"/>
    </row>
    <row r="68" spans="1:25" ht="30" x14ac:dyDescent="0.25">
      <c r="A68" s="1" t="s">
        <v>67</v>
      </c>
      <c r="B68" s="7"/>
      <c r="C68" s="9"/>
      <c r="D68" s="9"/>
      <c r="E68" s="5">
        <f t="shared" si="10"/>
        <v>0</v>
      </c>
      <c r="F68"/>
      <c r="G68"/>
      <c r="H68"/>
      <c r="I68"/>
      <c r="J68"/>
      <c r="K68"/>
      <c r="L68"/>
      <c r="M68"/>
      <c r="N68"/>
      <c r="O68"/>
      <c r="P68"/>
      <c r="Y68" s="3"/>
    </row>
    <row r="69" spans="1:25" s="10" customFormat="1" x14ac:dyDescent="0.25">
      <c r="A69" s="15" t="s">
        <v>68</v>
      </c>
      <c r="B69" s="17">
        <f>B59+B50+B42+B34+B25+B15+B9</f>
        <v>2923379677</v>
      </c>
      <c r="C69" s="16">
        <f t="shared" ref="C69:D69" si="11">C59+C50+C42+C34+C25+C15+C9</f>
        <v>78105132.800000012</v>
      </c>
      <c r="D69" s="16">
        <f t="shared" si="11"/>
        <v>198013615.50999999</v>
      </c>
      <c r="E69" s="17">
        <f>+E50+E34+E25+E15+E9</f>
        <v>276118748.31</v>
      </c>
      <c r="F69"/>
      <c r="G69"/>
      <c r="H69"/>
      <c r="I69"/>
      <c r="J69"/>
      <c r="K69"/>
      <c r="L69"/>
      <c r="M69"/>
      <c r="N69"/>
      <c r="O69"/>
      <c r="P69"/>
    </row>
    <row r="70" spans="1:25" x14ac:dyDescent="0.25">
      <c r="A70" s="13" t="s">
        <v>69</v>
      </c>
      <c r="C70" s="5">
        <v>0</v>
      </c>
      <c r="D70" s="5"/>
      <c r="E70" s="5"/>
      <c r="F70"/>
      <c r="G70"/>
      <c r="H70"/>
      <c r="I70"/>
      <c r="J70"/>
      <c r="K70"/>
      <c r="L70"/>
      <c r="M70"/>
      <c r="N70"/>
      <c r="O70"/>
      <c r="P70"/>
    </row>
    <row r="71" spans="1:25" x14ac:dyDescent="0.25">
      <c r="A71" s="13" t="s">
        <v>70</v>
      </c>
      <c r="C71" s="5">
        <v>0</v>
      </c>
      <c r="D71" s="5"/>
      <c r="E71" s="5"/>
      <c r="F71"/>
      <c r="G71"/>
      <c r="H71"/>
      <c r="I71"/>
      <c r="J71"/>
      <c r="K71"/>
      <c r="L71"/>
      <c r="M71"/>
      <c r="N71"/>
      <c r="O71"/>
      <c r="P71"/>
      <c r="Q71" s="21"/>
    </row>
    <row r="72" spans="1:25" ht="30" x14ac:dyDescent="0.25">
      <c r="A72" s="1" t="s">
        <v>71</v>
      </c>
      <c r="C72" s="5">
        <v>0</v>
      </c>
      <c r="D72" s="5"/>
      <c r="E72" s="5"/>
      <c r="F72"/>
      <c r="G72"/>
      <c r="H72"/>
      <c r="I72"/>
      <c r="J72"/>
      <c r="K72"/>
      <c r="L72"/>
      <c r="M72"/>
      <c r="N72"/>
      <c r="O72"/>
      <c r="P72"/>
    </row>
    <row r="73" spans="1:25" ht="30" x14ac:dyDescent="0.25">
      <c r="A73" s="1" t="s">
        <v>72</v>
      </c>
      <c r="C73" s="5">
        <v>0</v>
      </c>
      <c r="D73" s="5"/>
      <c r="E73" s="5"/>
      <c r="F73"/>
      <c r="G73"/>
      <c r="H73"/>
      <c r="I73"/>
      <c r="J73"/>
      <c r="K73"/>
      <c r="L73"/>
      <c r="M73"/>
      <c r="N73"/>
      <c r="O73"/>
      <c r="P73"/>
    </row>
    <row r="74" spans="1:25" x14ac:dyDescent="0.25">
      <c r="A74" s="13" t="s">
        <v>73</v>
      </c>
      <c r="C74" s="5">
        <v>0</v>
      </c>
      <c r="D74" s="5"/>
      <c r="E74" s="5"/>
      <c r="F74"/>
      <c r="G74"/>
      <c r="H74"/>
      <c r="I74"/>
      <c r="J74"/>
      <c r="K74"/>
      <c r="L74"/>
      <c r="M74"/>
      <c r="N74"/>
      <c r="O74"/>
      <c r="P74"/>
    </row>
    <row r="75" spans="1:25" x14ac:dyDescent="0.25">
      <c r="A75" s="1" t="s">
        <v>74</v>
      </c>
      <c r="C75" s="5">
        <v>0</v>
      </c>
      <c r="D75" s="5"/>
      <c r="E75" s="5"/>
      <c r="F75"/>
      <c r="G75"/>
      <c r="H75"/>
      <c r="I75"/>
      <c r="J75"/>
      <c r="K75"/>
      <c r="L75"/>
      <c r="M75"/>
      <c r="N75"/>
      <c r="O75"/>
      <c r="P75"/>
    </row>
    <row r="76" spans="1:25" x14ac:dyDescent="0.25">
      <c r="A76" s="1" t="s">
        <v>75</v>
      </c>
      <c r="C76" s="5">
        <v>0</v>
      </c>
      <c r="D76" s="5"/>
      <c r="E76" s="5"/>
      <c r="F76"/>
      <c r="G76"/>
      <c r="H76"/>
      <c r="I76"/>
      <c r="J76"/>
      <c r="K76"/>
      <c r="L76"/>
      <c r="M76"/>
      <c r="N76"/>
      <c r="O76"/>
      <c r="P76"/>
    </row>
    <row r="77" spans="1:25" x14ac:dyDescent="0.25">
      <c r="A77" s="13" t="s">
        <v>76</v>
      </c>
      <c r="C77" s="5">
        <v>0</v>
      </c>
      <c r="D77" s="5"/>
      <c r="E77" s="5"/>
      <c r="F77"/>
      <c r="G77"/>
      <c r="H77"/>
      <c r="I77"/>
      <c r="J77"/>
      <c r="K77"/>
      <c r="L77"/>
      <c r="M77"/>
      <c r="N77"/>
      <c r="O77"/>
      <c r="P77"/>
    </row>
    <row r="78" spans="1:25" x14ac:dyDescent="0.25">
      <c r="A78" s="1" t="s">
        <v>77</v>
      </c>
      <c r="C78" s="5">
        <v>0</v>
      </c>
      <c r="D78" s="5"/>
      <c r="E78" s="5"/>
      <c r="F78"/>
      <c r="G78"/>
      <c r="H78"/>
      <c r="I78"/>
      <c r="J78"/>
      <c r="K78"/>
      <c r="L78"/>
      <c r="M78"/>
      <c r="N78"/>
      <c r="O78"/>
      <c r="P78"/>
    </row>
    <row r="79" spans="1:25" x14ac:dyDescent="0.25">
      <c r="A79" s="15" t="s">
        <v>78</v>
      </c>
      <c r="B79" s="24"/>
      <c r="C79" s="18">
        <v>0</v>
      </c>
      <c r="D79" s="18"/>
      <c r="E79" s="18"/>
      <c r="F79"/>
      <c r="G79"/>
      <c r="H79"/>
      <c r="I79"/>
      <c r="J79"/>
      <c r="K79"/>
      <c r="L79"/>
      <c r="M79"/>
      <c r="N79"/>
      <c r="O79"/>
      <c r="P79"/>
      <c r="R79" s="10"/>
    </row>
    <row r="80" spans="1:25" x14ac:dyDescent="0.25">
      <c r="F80"/>
      <c r="G80"/>
      <c r="H80"/>
      <c r="I80"/>
      <c r="J80"/>
      <c r="K80"/>
      <c r="L80"/>
      <c r="M80"/>
      <c r="N80"/>
      <c r="O80"/>
      <c r="P80"/>
    </row>
    <row r="81" spans="1:21" x14ac:dyDescent="0.25">
      <c r="A81" s="19" t="s">
        <v>79</v>
      </c>
      <c r="B81" s="36">
        <f>B69</f>
        <v>2923379677</v>
      </c>
      <c r="C81" s="20">
        <f t="shared" ref="C81:E81" si="12">C69</f>
        <v>78105132.800000012</v>
      </c>
      <c r="D81" s="20"/>
      <c r="E81" s="20">
        <f t="shared" si="12"/>
        <v>276118748.31</v>
      </c>
      <c r="F81"/>
      <c r="G81"/>
      <c r="H81"/>
      <c r="I81"/>
      <c r="J81"/>
      <c r="K81"/>
      <c r="L81"/>
      <c r="M81"/>
      <c r="N81"/>
      <c r="O81"/>
      <c r="P81"/>
      <c r="Q81" s="38"/>
    </row>
    <row r="82" spans="1:21" ht="14.25" customHeight="1" x14ac:dyDescent="0.25">
      <c r="A82" s="49"/>
      <c r="B82" s="49"/>
      <c r="F82"/>
      <c r="G82"/>
      <c r="H82"/>
      <c r="I82"/>
      <c r="J82"/>
      <c r="K82"/>
      <c r="L82"/>
      <c r="M82"/>
      <c r="N82"/>
      <c r="O82"/>
      <c r="P82"/>
    </row>
    <row r="83" spans="1:21" ht="13.5" customHeight="1" x14ac:dyDescent="0.25">
      <c r="A83" s="49"/>
      <c r="B83" s="49"/>
      <c r="C83" s="49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21" ht="14.25" customHeight="1" x14ac:dyDescent="0.25">
      <c r="A84" s="21"/>
      <c r="B84" s="37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7" spans="1:21" x14ac:dyDescent="0.25">
      <c r="B87" s="50"/>
      <c r="C87" s="50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S87" s="51" t="s">
        <v>80</v>
      </c>
      <c r="T87" s="51"/>
      <c r="U87" s="51"/>
    </row>
    <row r="88" spans="1:21" x14ac:dyDescent="0.25">
      <c r="A88" s="1" t="s">
        <v>85</v>
      </c>
      <c r="C88" s="3" t="s">
        <v>88</v>
      </c>
    </row>
    <row r="90" spans="1:21" x14ac:dyDescent="0.25">
      <c r="A90" s="1" t="s">
        <v>86</v>
      </c>
      <c r="C90" s="3" t="s">
        <v>89</v>
      </c>
    </row>
    <row r="91" spans="1:21" x14ac:dyDescent="0.25">
      <c r="A91" s="1" t="s">
        <v>87</v>
      </c>
      <c r="C91" s="1" t="s">
        <v>90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S91" s="51" t="s">
        <v>81</v>
      </c>
      <c r="T91" s="51"/>
      <c r="U91" s="51"/>
    </row>
    <row r="92" spans="1:21" x14ac:dyDescent="0.25">
      <c r="B92" s="47"/>
      <c r="C92" s="47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S92" s="48" t="s">
        <v>82</v>
      </c>
      <c r="T92" s="48"/>
      <c r="U92" s="48"/>
    </row>
  </sheetData>
  <mergeCells count="7">
    <mergeCell ref="B92:C92"/>
    <mergeCell ref="S92:U92"/>
    <mergeCell ref="A82:B82"/>
    <mergeCell ref="A83:C83"/>
    <mergeCell ref="B87:C87"/>
    <mergeCell ref="S87:U87"/>
    <mergeCell ref="S91:U91"/>
  </mergeCells>
  <phoneticPr fontId="9" type="noConversion"/>
  <pageMargins left="0.7" right="0.7" top="0.75" bottom="0.75" header="0.3" footer="0.3"/>
  <pageSetup scale="51" orientation="landscape" verticalDpi="597" r:id="rId1"/>
  <rowBreaks count="1" manualBreakCount="1">
    <brk id="51" max="20" man="1"/>
  </rowBreaks>
  <ignoredErrors>
    <ignoredError sqref="E59:E69 E10:E14 E16:E24 E26:E33 E42:E50 E35:E41 E51:E58" formulaRange="1"/>
    <ignoredError sqref="E25 E15 E3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mensual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Juana Rosalía Lorenzo Quezada</cp:lastModifiedBy>
  <cp:lastPrinted>2023-03-17T19:28:17Z</cp:lastPrinted>
  <dcterms:created xsi:type="dcterms:W3CDTF">2021-12-02T17:58:55Z</dcterms:created>
  <dcterms:modified xsi:type="dcterms:W3CDTF">2023-03-17T19:29:41Z</dcterms:modified>
</cp:coreProperties>
</file>