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JUNIO 2022\"/>
    </mc:Choice>
  </mc:AlternateContent>
  <bookViews>
    <workbookView xWindow="0" yWindow="0" windowWidth="20490" windowHeight="7350"/>
  </bookViews>
  <sheets>
    <sheet name="INV 2DO TRIMESTRE 2022" sheetId="4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8" i="40" l="1"/>
  <c r="L108" i="40" s="1"/>
  <c r="J112" i="40"/>
  <c r="J111" i="40"/>
  <c r="K112" i="40"/>
  <c r="L112" i="40" s="1"/>
  <c r="K111" i="40"/>
  <c r="L111" i="40" s="1"/>
  <c r="K230" i="40"/>
  <c r="L230" i="40" s="1"/>
  <c r="J230" i="40"/>
  <c r="K206" i="40"/>
  <c r="L206" i="40" s="1"/>
  <c r="J206" i="40"/>
  <c r="K224" i="40"/>
  <c r="L224" i="40" s="1"/>
  <c r="J224" i="40"/>
  <c r="K193" i="40"/>
  <c r="L193" i="40" s="1"/>
  <c r="K192" i="40"/>
  <c r="L192" i="40" s="1"/>
  <c r="K305" i="40"/>
  <c r="L305" i="40" s="1"/>
  <c r="J305" i="40"/>
  <c r="K304" i="40"/>
  <c r="L304" i="40" s="1"/>
  <c r="J304" i="40"/>
  <c r="K303" i="40"/>
  <c r="L303" i="40" s="1"/>
  <c r="J303" i="40"/>
  <c r="K302" i="40"/>
  <c r="L302" i="40" s="1"/>
  <c r="J302" i="40"/>
  <c r="K301" i="40"/>
  <c r="L301" i="40" s="1"/>
  <c r="J301" i="40"/>
  <c r="K300" i="40"/>
  <c r="L300" i="40" s="1"/>
  <c r="J300" i="40"/>
  <c r="K299" i="40"/>
  <c r="L299" i="40" s="1"/>
  <c r="J299" i="40"/>
  <c r="K298" i="40"/>
  <c r="L298" i="40" s="1"/>
  <c r="J298" i="40"/>
  <c r="K297" i="40"/>
  <c r="L297" i="40" s="1"/>
  <c r="J297" i="40"/>
  <c r="K296" i="40"/>
  <c r="L296" i="40" s="1"/>
  <c r="J296" i="40"/>
  <c r="K295" i="40"/>
  <c r="L295" i="40" s="1"/>
  <c r="J295" i="40"/>
  <c r="K294" i="40"/>
  <c r="L294" i="40" s="1"/>
  <c r="J294" i="40"/>
  <c r="K293" i="40"/>
  <c r="L293" i="40" s="1"/>
  <c r="J293" i="40"/>
  <c r="K292" i="40"/>
  <c r="L292" i="40" s="1"/>
  <c r="J292" i="40"/>
  <c r="K291" i="40"/>
  <c r="L291" i="40" s="1"/>
  <c r="J291" i="40"/>
  <c r="K290" i="40"/>
  <c r="L290" i="40" s="1"/>
  <c r="J290" i="40"/>
  <c r="K289" i="40"/>
  <c r="L289" i="40" s="1"/>
  <c r="J289" i="40"/>
  <c r="K288" i="40"/>
  <c r="L288" i="40" s="1"/>
  <c r="J288" i="40"/>
  <c r="K287" i="40"/>
  <c r="L287" i="40" s="1"/>
  <c r="J287" i="40"/>
  <c r="K286" i="40"/>
  <c r="L286" i="40" s="1"/>
  <c r="J286" i="40"/>
  <c r="K285" i="40"/>
  <c r="L285" i="40" s="1"/>
  <c r="J285" i="40"/>
  <c r="K284" i="40"/>
  <c r="L284" i="40" s="1"/>
  <c r="J284" i="40"/>
  <c r="K283" i="40"/>
  <c r="L283" i="40" s="1"/>
  <c r="J283" i="40"/>
  <c r="K282" i="40"/>
  <c r="L282" i="40" s="1"/>
  <c r="J282" i="40"/>
  <c r="K281" i="40"/>
  <c r="L281" i="40" s="1"/>
  <c r="J281" i="40"/>
  <c r="K280" i="40"/>
  <c r="L280" i="40" s="1"/>
  <c r="J280" i="40"/>
  <c r="K279" i="40"/>
  <c r="L279" i="40" s="1"/>
  <c r="J279" i="40"/>
  <c r="K278" i="40"/>
  <c r="L278" i="40" s="1"/>
  <c r="J278" i="40"/>
  <c r="K277" i="40"/>
  <c r="L277" i="40" s="1"/>
  <c r="J277" i="40"/>
  <c r="K276" i="40"/>
  <c r="L276" i="40" s="1"/>
  <c r="J276" i="40"/>
  <c r="K275" i="40"/>
  <c r="L275" i="40" s="1"/>
  <c r="J275" i="40"/>
  <c r="K274" i="40"/>
  <c r="L274" i="40" s="1"/>
  <c r="J274" i="40"/>
  <c r="K273" i="40"/>
  <c r="L273" i="40" s="1"/>
  <c r="J273" i="40"/>
  <c r="K272" i="40"/>
  <c r="L272" i="40" s="1"/>
  <c r="J272" i="40"/>
  <c r="K271" i="40"/>
  <c r="L271" i="40" s="1"/>
  <c r="J271" i="40"/>
  <c r="K270" i="40"/>
  <c r="L270" i="40" s="1"/>
  <c r="J270" i="40"/>
  <c r="K269" i="40"/>
  <c r="L269" i="40" s="1"/>
  <c r="J269" i="40"/>
  <c r="K268" i="40"/>
  <c r="L268" i="40" s="1"/>
  <c r="J268" i="40"/>
  <c r="K267" i="40"/>
  <c r="L267" i="40" s="1"/>
  <c r="J267" i="40"/>
  <c r="K266" i="40"/>
  <c r="L266" i="40" s="1"/>
  <c r="K265" i="40"/>
  <c r="L265" i="40" s="1"/>
  <c r="K264" i="40"/>
  <c r="L264" i="40" s="1"/>
  <c r="J264" i="40"/>
  <c r="K262" i="40"/>
  <c r="L262" i="40" s="1"/>
  <c r="J262" i="40"/>
  <c r="K261" i="40"/>
  <c r="L261" i="40" s="1"/>
  <c r="K260" i="40"/>
  <c r="L260" i="40" s="1"/>
  <c r="J260" i="40"/>
  <c r="K259" i="40"/>
  <c r="L259" i="40" s="1"/>
  <c r="J259" i="40"/>
  <c r="K258" i="40"/>
  <c r="L258" i="40" s="1"/>
  <c r="J258" i="40"/>
  <c r="K257" i="40"/>
  <c r="L257" i="40" s="1"/>
  <c r="J257" i="40"/>
  <c r="K256" i="40"/>
  <c r="L256" i="40" s="1"/>
  <c r="J256" i="40"/>
  <c r="K255" i="40"/>
  <c r="L255" i="40" s="1"/>
  <c r="J255" i="40"/>
  <c r="K254" i="40"/>
  <c r="L254" i="40" s="1"/>
  <c r="J254" i="40"/>
  <c r="K253" i="40"/>
  <c r="L253" i="40" s="1"/>
  <c r="J253" i="40"/>
  <c r="K252" i="40"/>
  <c r="L252" i="40" s="1"/>
  <c r="J252" i="40"/>
  <c r="K251" i="40"/>
  <c r="L251" i="40" s="1"/>
  <c r="J251" i="40"/>
  <c r="K250" i="40"/>
  <c r="L250" i="40" s="1"/>
  <c r="J250" i="40"/>
  <c r="K249" i="40"/>
  <c r="L249" i="40" s="1"/>
  <c r="J249" i="40"/>
  <c r="K248" i="40"/>
  <c r="L248" i="40" s="1"/>
  <c r="J248" i="40"/>
  <c r="K247" i="40"/>
  <c r="L247" i="40" s="1"/>
  <c r="J247" i="40"/>
  <c r="K246" i="40"/>
  <c r="L246" i="40" s="1"/>
  <c r="J246" i="40"/>
  <c r="K245" i="40"/>
  <c r="L245" i="40" s="1"/>
  <c r="J245" i="40"/>
  <c r="K244" i="40"/>
  <c r="L244" i="40" s="1"/>
  <c r="J244" i="40"/>
  <c r="K243" i="40"/>
  <c r="L243" i="40" s="1"/>
  <c r="J243" i="40"/>
  <c r="K242" i="40"/>
  <c r="L242" i="40" s="1"/>
  <c r="J242" i="40"/>
  <c r="K241" i="40"/>
  <c r="L241" i="40" s="1"/>
  <c r="J241" i="40"/>
  <c r="K240" i="40"/>
  <c r="L240" i="40" s="1"/>
  <c r="J240" i="40"/>
  <c r="K239" i="40"/>
  <c r="L239" i="40" s="1"/>
  <c r="J239" i="40"/>
  <c r="K238" i="40"/>
  <c r="L238" i="40" s="1"/>
  <c r="J238" i="40"/>
  <c r="K237" i="40"/>
  <c r="L237" i="40" s="1"/>
  <c r="J237" i="40"/>
  <c r="K236" i="40"/>
  <c r="L236" i="40" s="1"/>
  <c r="J236" i="40"/>
  <c r="K235" i="40"/>
  <c r="L235" i="40" s="1"/>
  <c r="J235" i="40"/>
  <c r="K234" i="40"/>
  <c r="L234" i="40" s="1"/>
  <c r="J234" i="40"/>
  <c r="K233" i="40"/>
  <c r="L233" i="40" s="1"/>
  <c r="J233" i="40"/>
  <c r="K231" i="40"/>
  <c r="L231" i="40" s="1"/>
  <c r="J231" i="40"/>
  <c r="K229" i="40"/>
  <c r="L229" i="40" s="1"/>
  <c r="J229" i="40"/>
  <c r="K228" i="40"/>
  <c r="L228" i="40" s="1"/>
  <c r="J228" i="40"/>
  <c r="K227" i="40"/>
  <c r="L227" i="40" s="1"/>
  <c r="J227" i="40"/>
  <c r="K226" i="40"/>
  <c r="L226" i="40" s="1"/>
  <c r="J226" i="40"/>
  <c r="K225" i="40"/>
  <c r="L225" i="40" s="1"/>
  <c r="J225" i="40"/>
  <c r="K223" i="40"/>
  <c r="L223" i="40" s="1"/>
  <c r="J223" i="40"/>
  <c r="K222" i="40"/>
  <c r="L222" i="40" s="1"/>
  <c r="J222" i="40"/>
  <c r="K221" i="40"/>
  <c r="L221" i="40" s="1"/>
  <c r="J221" i="40"/>
  <c r="K220" i="40"/>
  <c r="L220" i="40" s="1"/>
  <c r="J220" i="40"/>
  <c r="K219" i="40"/>
  <c r="L219" i="40" s="1"/>
  <c r="J219" i="40"/>
  <c r="K218" i="40"/>
  <c r="L218" i="40" s="1"/>
  <c r="J218" i="40"/>
  <c r="K217" i="40"/>
  <c r="L217" i="40" s="1"/>
  <c r="J217" i="40"/>
  <c r="K216" i="40"/>
  <c r="L216" i="40" s="1"/>
  <c r="J216" i="40"/>
  <c r="K215" i="40"/>
  <c r="L215" i="40" s="1"/>
  <c r="J215" i="40"/>
  <c r="K214" i="40"/>
  <c r="L214" i="40" s="1"/>
  <c r="J214" i="40"/>
  <c r="K213" i="40"/>
  <c r="L213" i="40" s="1"/>
  <c r="J213" i="40"/>
  <c r="K212" i="40"/>
  <c r="L212" i="40" s="1"/>
  <c r="J212" i="40"/>
  <c r="K210" i="40"/>
  <c r="L210" i="40" s="1"/>
  <c r="J210" i="40"/>
  <c r="K209" i="40"/>
  <c r="L209" i="40" s="1"/>
  <c r="J209" i="40"/>
  <c r="K208" i="40"/>
  <c r="L208" i="40" s="1"/>
  <c r="J208" i="40"/>
  <c r="K207" i="40"/>
  <c r="L207" i="40" s="1"/>
  <c r="J207" i="40"/>
  <c r="K205" i="40"/>
  <c r="L205" i="40" s="1"/>
  <c r="J205" i="40"/>
  <c r="K204" i="40"/>
  <c r="L204" i="40" s="1"/>
  <c r="J204" i="40"/>
  <c r="K203" i="40"/>
  <c r="L203" i="40" s="1"/>
  <c r="J203" i="40"/>
  <c r="K202" i="40"/>
  <c r="L202" i="40" s="1"/>
  <c r="J202" i="40"/>
  <c r="K201" i="40"/>
  <c r="L201" i="40" s="1"/>
  <c r="J201" i="40"/>
  <c r="K200" i="40"/>
  <c r="L200" i="40" s="1"/>
  <c r="J200" i="40"/>
  <c r="K199" i="40"/>
  <c r="L199" i="40" s="1"/>
  <c r="J199" i="40"/>
  <c r="K198" i="40"/>
  <c r="L198" i="40" s="1"/>
  <c r="J198" i="40"/>
  <c r="K197" i="40"/>
  <c r="L197" i="40" s="1"/>
  <c r="J197" i="40"/>
  <c r="K196" i="40"/>
  <c r="L196" i="40" s="1"/>
  <c r="J196" i="40"/>
  <c r="K195" i="40"/>
  <c r="L195" i="40" s="1"/>
  <c r="J195" i="40"/>
  <c r="K194" i="40"/>
  <c r="L194" i="40" s="1"/>
  <c r="J194" i="40"/>
  <c r="K191" i="40"/>
  <c r="L191" i="40" s="1"/>
  <c r="J191" i="40"/>
  <c r="K189" i="40"/>
  <c r="L189" i="40" s="1"/>
  <c r="J189" i="40"/>
  <c r="K188" i="40"/>
  <c r="L188" i="40" s="1"/>
  <c r="J188" i="40"/>
  <c r="K187" i="40"/>
  <c r="L187" i="40" s="1"/>
  <c r="J187" i="40"/>
  <c r="K186" i="40"/>
  <c r="L186" i="40" s="1"/>
  <c r="J186" i="40"/>
  <c r="K185" i="40"/>
  <c r="L185" i="40" s="1"/>
  <c r="J185" i="40"/>
  <c r="K184" i="40"/>
  <c r="L184" i="40" s="1"/>
  <c r="J184" i="40"/>
  <c r="K183" i="40"/>
  <c r="L183" i="40" s="1"/>
  <c r="J183" i="40"/>
  <c r="K182" i="40"/>
  <c r="L182" i="40" s="1"/>
  <c r="K181" i="40"/>
  <c r="L181" i="40" s="1"/>
  <c r="K180" i="40"/>
  <c r="L180" i="40" s="1"/>
  <c r="K179" i="40"/>
  <c r="L179" i="40" s="1"/>
  <c r="J179" i="40"/>
  <c r="K178" i="40"/>
  <c r="L178" i="40" s="1"/>
  <c r="J178" i="40"/>
  <c r="K177" i="40"/>
  <c r="L177" i="40" s="1"/>
  <c r="J177" i="40"/>
  <c r="K176" i="40"/>
  <c r="L176" i="40" s="1"/>
  <c r="J176" i="40"/>
  <c r="K175" i="40"/>
  <c r="L175" i="40" s="1"/>
  <c r="J175" i="40"/>
  <c r="K174" i="40"/>
  <c r="L174" i="40" s="1"/>
  <c r="J174" i="40"/>
  <c r="K173" i="40"/>
  <c r="L173" i="40" s="1"/>
  <c r="J173" i="40"/>
  <c r="K172" i="40"/>
  <c r="L172" i="40" s="1"/>
  <c r="J172" i="40"/>
  <c r="K171" i="40"/>
  <c r="L171" i="40" s="1"/>
  <c r="J171" i="40"/>
  <c r="K170" i="40"/>
  <c r="L170" i="40" s="1"/>
  <c r="J170" i="40"/>
  <c r="K169" i="40"/>
  <c r="L169" i="40" s="1"/>
  <c r="J169" i="40"/>
  <c r="K168" i="40"/>
  <c r="L168" i="40" s="1"/>
  <c r="J168" i="40"/>
  <c r="K167" i="40"/>
  <c r="L167" i="40" s="1"/>
  <c r="J167" i="40"/>
  <c r="K166" i="40"/>
  <c r="L166" i="40" s="1"/>
  <c r="J166" i="40"/>
  <c r="K165" i="40"/>
  <c r="L165" i="40" s="1"/>
  <c r="J165" i="40"/>
  <c r="K164" i="40"/>
  <c r="L164" i="40" s="1"/>
  <c r="J164" i="40"/>
  <c r="K163" i="40"/>
  <c r="L163" i="40" s="1"/>
  <c r="J163" i="40"/>
  <c r="K162" i="40"/>
  <c r="L162" i="40" s="1"/>
  <c r="J162" i="40"/>
  <c r="K161" i="40"/>
  <c r="L161" i="40" s="1"/>
  <c r="J161" i="40"/>
  <c r="K160" i="40"/>
  <c r="L160" i="40" s="1"/>
  <c r="J160" i="40"/>
  <c r="K159" i="40"/>
  <c r="L159" i="40" s="1"/>
  <c r="J159" i="40"/>
  <c r="K158" i="40"/>
  <c r="L158" i="40" s="1"/>
  <c r="J158" i="40"/>
  <c r="K157" i="40"/>
  <c r="L157" i="40" s="1"/>
  <c r="J157" i="40"/>
  <c r="K156" i="40"/>
  <c r="L156" i="40" s="1"/>
  <c r="J156" i="40"/>
  <c r="K155" i="40"/>
  <c r="L155" i="40" s="1"/>
  <c r="J155" i="40"/>
  <c r="K154" i="40"/>
  <c r="L154" i="40" s="1"/>
  <c r="J154" i="40"/>
  <c r="K153" i="40"/>
  <c r="L153" i="40" s="1"/>
  <c r="J153" i="40"/>
  <c r="L152" i="40"/>
  <c r="J152" i="40"/>
  <c r="K151" i="40"/>
  <c r="L151" i="40" s="1"/>
  <c r="J151" i="40"/>
  <c r="K150" i="40"/>
  <c r="L150" i="40" s="1"/>
  <c r="J150" i="40"/>
  <c r="K148" i="40"/>
  <c r="L148" i="40" s="1"/>
  <c r="J148" i="40"/>
  <c r="K147" i="40"/>
  <c r="L147" i="40" s="1"/>
  <c r="J147" i="40"/>
  <c r="K146" i="40"/>
  <c r="L146" i="40" s="1"/>
  <c r="J146" i="40"/>
  <c r="K145" i="40"/>
  <c r="L145" i="40" s="1"/>
  <c r="J145" i="40"/>
  <c r="K144" i="40"/>
  <c r="L144" i="40" s="1"/>
  <c r="J144" i="40"/>
  <c r="K143" i="40"/>
  <c r="L143" i="40" s="1"/>
  <c r="J143" i="40"/>
  <c r="K142" i="40"/>
  <c r="L142" i="40" s="1"/>
  <c r="J142" i="40"/>
  <c r="K141" i="40"/>
  <c r="L141" i="40" s="1"/>
  <c r="J141" i="40"/>
  <c r="K140" i="40"/>
  <c r="L140" i="40" s="1"/>
  <c r="J140" i="40"/>
  <c r="K139" i="40"/>
  <c r="L139" i="40" s="1"/>
  <c r="J139" i="40"/>
  <c r="K138" i="40"/>
  <c r="L138" i="40" s="1"/>
  <c r="J138" i="40"/>
  <c r="K137" i="40"/>
  <c r="L137" i="40" s="1"/>
  <c r="J137" i="40"/>
  <c r="K136" i="40"/>
  <c r="L136" i="40" s="1"/>
  <c r="J136" i="40"/>
  <c r="K135" i="40"/>
  <c r="L135" i="40" s="1"/>
  <c r="J135" i="40"/>
  <c r="K134" i="40"/>
  <c r="L134" i="40" s="1"/>
  <c r="J134" i="40"/>
  <c r="K133" i="40"/>
  <c r="L133" i="40" s="1"/>
  <c r="J133" i="40"/>
  <c r="K132" i="40"/>
  <c r="L132" i="40" s="1"/>
  <c r="J132" i="40"/>
  <c r="K131" i="40"/>
  <c r="L131" i="40" s="1"/>
  <c r="J131" i="40"/>
  <c r="K130" i="40"/>
  <c r="L130" i="40" s="1"/>
  <c r="J130" i="40"/>
  <c r="K129" i="40"/>
  <c r="L129" i="40" s="1"/>
  <c r="J129" i="40"/>
  <c r="K128" i="40"/>
  <c r="L128" i="40" s="1"/>
  <c r="J128" i="40"/>
  <c r="K127" i="40"/>
  <c r="L127" i="40" s="1"/>
  <c r="J127" i="40"/>
  <c r="K126" i="40"/>
  <c r="L126" i="40" s="1"/>
  <c r="J126" i="40"/>
  <c r="K125" i="40"/>
  <c r="L125" i="40" s="1"/>
  <c r="J125" i="40"/>
  <c r="K124" i="40"/>
  <c r="L124" i="40" s="1"/>
  <c r="J124" i="40"/>
  <c r="K123" i="40"/>
  <c r="L123" i="40" s="1"/>
  <c r="J123" i="40"/>
  <c r="K121" i="40"/>
  <c r="L121" i="40" s="1"/>
  <c r="J121" i="40"/>
  <c r="K120" i="40"/>
  <c r="L120" i="40" s="1"/>
  <c r="J120" i="40"/>
  <c r="K119" i="40"/>
  <c r="L119" i="40" s="1"/>
  <c r="J119" i="40"/>
  <c r="K118" i="40"/>
  <c r="L118" i="40" s="1"/>
  <c r="J118" i="40"/>
  <c r="K117" i="40"/>
  <c r="L117" i="40" s="1"/>
  <c r="J117" i="40"/>
  <c r="K116" i="40"/>
  <c r="L116" i="40" s="1"/>
  <c r="J116" i="40"/>
  <c r="K115" i="40"/>
  <c r="L115" i="40" s="1"/>
  <c r="J115" i="40"/>
  <c r="K114" i="40"/>
  <c r="L114" i="40" s="1"/>
  <c r="J114" i="40"/>
  <c r="K113" i="40"/>
  <c r="L113" i="40" s="1"/>
  <c r="J113" i="40"/>
  <c r="K110" i="40"/>
  <c r="L110" i="40" s="1"/>
  <c r="J110" i="40"/>
  <c r="K109" i="40"/>
  <c r="L109" i="40" s="1"/>
  <c r="J109" i="40"/>
  <c r="K107" i="40"/>
  <c r="L107" i="40" s="1"/>
  <c r="J107" i="40"/>
  <c r="K106" i="40"/>
  <c r="L106" i="40" s="1"/>
  <c r="J106" i="40"/>
  <c r="K105" i="40"/>
  <c r="L105" i="40" s="1"/>
  <c r="J105" i="40"/>
  <c r="K104" i="40"/>
  <c r="L104" i="40" s="1"/>
  <c r="J104" i="40"/>
  <c r="K103" i="40"/>
  <c r="L103" i="40" s="1"/>
  <c r="J103" i="40"/>
  <c r="K102" i="40"/>
  <c r="L102" i="40" s="1"/>
  <c r="J102" i="40"/>
  <c r="K101" i="40"/>
  <c r="L101" i="40" s="1"/>
  <c r="J101" i="40"/>
  <c r="K100" i="40"/>
  <c r="L100" i="40" s="1"/>
  <c r="J100" i="40"/>
  <c r="K99" i="40"/>
  <c r="L99" i="40" s="1"/>
  <c r="J99" i="40"/>
  <c r="K98" i="40"/>
  <c r="L98" i="40" s="1"/>
  <c r="J98" i="40"/>
  <c r="K97" i="40"/>
  <c r="L97" i="40" s="1"/>
  <c r="J97" i="40"/>
  <c r="K96" i="40"/>
  <c r="L96" i="40" s="1"/>
  <c r="J96" i="40"/>
  <c r="K95" i="40"/>
  <c r="L95" i="40" s="1"/>
  <c r="J95" i="40"/>
  <c r="K94" i="40"/>
  <c r="L94" i="40" s="1"/>
  <c r="J94" i="40"/>
  <c r="K93" i="40"/>
  <c r="L93" i="40" s="1"/>
  <c r="J93" i="40"/>
  <c r="K92" i="40"/>
  <c r="L92" i="40" s="1"/>
  <c r="J92" i="40"/>
  <c r="K91" i="40"/>
  <c r="L91" i="40" s="1"/>
  <c r="J91" i="40"/>
  <c r="K90" i="40"/>
  <c r="L90" i="40" s="1"/>
  <c r="J90" i="40"/>
  <c r="K89" i="40"/>
  <c r="L89" i="40" s="1"/>
  <c r="J89" i="40"/>
  <c r="K88" i="40"/>
  <c r="L88" i="40" s="1"/>
  <c r="J88" i="40"/>
  <c r="K87" i="40"/>
  <c r="L87" i="40" s="1"/>
  <c r="J87" i="40"/>
  <c r="K86" i="40"/>
  <c r="L86" i="40" s="1"/>
  <c r="J86" i="40"/>
  <c r="K85" i="40"/>
  <c r="L85" i="40" s="1"/>
  <c r="J85" i="40"/>
  <c r="K84" i="40"/>
  <c r="L84" i="40" s="1"/>
  <c r="J84" i="40"/>
  <c r="K83" i="40"/>
  <c r="L83" i="40" s="1"/>
  <c r="J83" i="40"/>
  <c r="K82" i="40"/>
  <c r="L82" i="40" s="1"/>
  <c r="J82" i="40"/>
  <c r="K81" i="40"/>
  <c r="L81" i="40" s="1"/>
  <c r="J81" i="40"/>
  <c r="K80" i="40"/>
  <c r="L80" i="40" s="1"/>
  <c r="J80" i="40"/>
  <c r="K79" i="40"/>
  <c r="L79" i="40" s="1"/>
  <c r="J79" i="40"/>
  <c r="K78" i="40"/>
  <c r="L78" i="40" s="1"/>
  <c r="J78" i="40"/>
  <c r="K77" i="40"/>
  <c r="L77" i="40" s="1"/>
  <c r="J77" i="40"/>
  <c r="K76" i="40"/>
  <c r="L76" i="40" s="1"/>
  <c r="J76" i="40"/>
  <c r="K75" i="40"/>
  <c r="L75" i="40" s="1"/>
  <c r="J75" i="40"/>
  <c r="K74" i="40"/>
  <c r="L74" i="40" s="1"/>
  <c r="J74" i="40"/>
  <c r="K73" i="40"/>
  <c r="L73" i="40" s="1"/>
  <c r="J73" i="40"/>
  <c r="K72" i="40"/>
  <c r="L72" i="40" s="1"/>
  <c r="J72" i="40"/>
  <c r="K71" i="40"/>
  <c r="L71" i="40" s="1"/>
  <c r="J71" i="40"/>
  <c r="K70" i="40"/>
  <c r="L70" i="40" s="1"/>
  <c r="J70" i="40"/>
  <c r="K69" i="40"/>
  <c r="L69" i="40" s="1"/>
  <c r="J69" i="40"/>
  <c r="K68" i="40"/>
  <c r="L68" i="40" s="1"/>
  <c r="J68" i="40"/>
  <c r="K67" i="40"/>
  <c r="L67" i="40" s="1"/>
  <c r="J67" i="40"/>
  <c r="K65" i="40"/>
  <c r="L65" i="40" s="1"/>
  <c r="J65" i="40"/>
  <c r="K64" i="40"/>
  <c r="L64" i="40" s="1"/>
  <c r="J64" i="40"/>
  <c r="K63" i="40"/>
  <c r="L63" i="40" s="1"/>
  <c r="J63" i="40"/>
  <c r="K62" i="40"/>
  <c r="L62" i="40" s="1"/>
  <c r="J62" i="40"/>
  <c r="K61" i="40"/>
  <c r="L61" i="40" s="1"/>
  <c r="J61" i="40"/>
  <c r="K60" i="40"/>
  <c r="L60" i="40" s="1"/>
  <c r="J60" i="40"/>
  <c r="K59" i="40"/>
  <c r="L59" i="40" s="1"/>
  <c r="J59" i="40"/>
  <c r="K58" i="40"/>
  <c r="L58" i="40" s="1"/>
  <c r="J58" i="40"/>
  <c r="K57" i="40"/>
  <c r="L57" i="40" s="1"/>
  <c r="J57" i="40"/>
  <c r="K56" i="40"/>
  <c r="L56" i="40" s="1"/>
  <c r="J56" i="40"/>
  <c r="K55" i="40"/>
  <c r="L55" i="40" s="1"/>
  <c r="J55" i="40"/>
  <c r="K54" i="40"/>
  <c r="L54" i="40" s="1"/>
  <c r="J54" i="40"/>
  <c r="K53" i="40"/>
  <c r="L53" i="40" s="1"/>
  <c r="J53" i="40"/>
  <c r="K52" i="40"/>
  <c r="L52" i="40" s="1"/>
  <c r="J52" i="40"/>
  <c r="K51" i="40"/>
  <c r="L51" i="40" s="1"/>
  <c r="J51" i="40"/>
  <c r="K50" i="40"/>
  <c r="L50" i="40" s="1"/>
  <c r="J50" i="40"/>
  <c r="K49" i="40"/>
  <c r="L49" i="40" s="1"/>
  <c r="J49" i="40"/>
  <c r="K48" i="40"/>
  <c r="L48" i="40" s="1"/>
  <c r="J48" i="40"/>
  <c r="K47" i="40"/>
  <c r="L47" i="40" s="1"/>
  <c r="J47" i="40"/>
  <c r="K46" i="40"/>
  <c r="L46" i="40" s="1"/>
  <c r="J46" i="40"/>
  <c r="K45" i="40"/>
  <c r="L45" i="40" s="1"/>
  <c r="J45" i="40"/>
  <c r="K44" i="40"/>
  <c r="L44" i="40" s="1"/>
  <c r="J44" i="40"/>
  <c r="K43" i="40"/>
  <c r="L43" i="40" s="1"/>
  <c r="J43" i="40"/>
  <c r="K42" i="40"/>
  <c r="L42" i="40" s="1"/>
  <c r="J42" i="40"/>
  <c r="K41" i="40"/>
  <c r="L41" i="40" s="1"/>
  <c r="K40" i="40"/>
  <c r="L40" i="40" s="1"/>
  <c r="J40" i="40"/>
  <c r="K39" i="40"/>
  <c r="L39" i="40" s="1"/>
  <c r="J39" i="40"/>
  <c r="K38" i="40"/>
  <c r="L38" i="40" s="1"/>
  <c r="J38" i="40"/>
  <c r="K37" i="40"/>
  <c r="L37" i="40" s="1"/>
  <c r="J37" i="40"/>
  <c r="K36" i="40"/>
  <c r="L36" i="40" s="1"/>
  <c r="J36" i="40"/>
  <c r="K35" i="40"/>
  <c r="L35" i="40" s="1"/>
  <c r="J35" i="40"/>
  <c r="K34" i="40"/>
  <c r="L34" i="40" s="1"/>
  <c r="J34" i="40"/>
  <c r="K33" i="40"/>
  <c r="L33" i="40" s="1"/>
  <c r="J33" i="40"/>
  <c r="K32" i="40"/>
  <c r="L32" i="40" s="1"/>
  <c r="J32" i="40"/>
  <c r="K31" i="40"/>
  <c r="L31" i="40" s="1"/>
  <c r="J31" i="40"/>
  <c r="K30" i="40"/>
  <c r="L30" i="40" s="1"/>
  <c r="J30" i="40"/>
  <c r="K29" i="40"/>
  <c r="L29" i="40" s="1"/>
  <c r="K28" i="40"/>
  <c r="L28" i="40" s="1"/>
  <c r="J28" i="40"/>
  <c r="K27" i="40"/>
  <c r="L27" i="40" s="1"/>
  <c r="K26" i="40"/>
  <c r="L26" i="40" s="1"/>
  <c r="J26" i="40"/>
  <c r="K25" i="40"/>
  <c r="L25" i="40" s="1"/>
  <c r="J25" i="40"/>
  <c r="K23" i="40"/>
  <c r="L23" i="40" s="1"/>
  <c r="J23" i="40"/>
  <c r="K22" i="40"/>
  <c r="L22" i="40" s="1"/>
  <c r="J22" i="40"/>
  <c r="K21" i="40"/>
  <c r="L21" i="40" s="1"/>
  <c r="J21" i="40"/>
  <c r="K20" i="40"/>
  <c r="L20" i="40" s="1"/>
  <c r="J20" i="40"/>
  <c r="K19" i="40"/>
  <c r="L19" i="40" s="1"/>
  <c r="J19" i="40"/>
  <c r="K18" i="40"/>
  <c r="L18" i="40" s="1"/>
  <c r="J18" i="40"/>
  <c r="K17" i="40"/>
  <c r="L17" i="40" s="1"/>
  <c r="J17" i="40"/>
  <c r="K16" i="40"/>
  <c r="L16" i="40" s="1"/>
  <c r="J16" i="40"/>
  <c r="K15" i="40"/>
  <c r="L15" i="40" s="1"/>
  <c r="J15" i="40"/>
  <c r="K14" i="40"/>
  <c r="L14" i="40" s="1"/>
  <c r="J14" i="40"/>
  <c r="K13" i="40"/>
  <c r="L13" i="40" s="1"/>
  <c r="J13" i="40"/>
  <c r="K12" i="40"/>
  <c r="L12" i="40" s="1"/>
  <c r="J12" i="40"/>
  <c r="L306" i="40" l="1"/>
</calcChain>
</file>

<file path=xl/sharedStrings.xml><?xml version="1.0" encoding="utf-8"?>
<sst xmlns="http://schemas.openxmlformats.org/spreadsheetml/2006/main" count="393" uniqueCount="321">
  <si>
    <t xml:space="preserve">                                                                                                             Hasta el  30 de Septiembre del 2017</t>
  </si>
  <si>
    <t>DESCRIPCION DEL PRODUCTO</t>
  </si>
  <si>
    <t>Inv. Inicial/Unid.</t>
  </si>
  <si>
    <t>Costo en RD$</t>
  </si>
  <si>
    <t>Entrante Unid.</t>
  </si>
  <si>
    <t>Periodo de adquisicion</t>
  </si>
  <si>
    <t>Fecha de registro</t>
  </si>
  <si>
    <t>Salidas mes Unid.</t>
  </si>
  <si>
    <t>Costo Salida en RD$</t>
  </si>
  <si>
    <t>Inv. Final Unid.</t>
  </si>
  <si>
    <t>Costo Inv. Final en RD$</t>
  </si>
  <si>
    <t>PAPELERIA</t>
  </si>
  <si>
    <t>LIBRETA P/MENSAJE TELEFONICO CON COPIA</t>
  </si>
  <si>
    <t>LIBRETA RAYADA 5x8</t>
  </si>
  <si>
    <t>LIBRETA RAYADA 8 1/2x11</t>
  </si>
  <si>
    <t>LIBRO RECORD 300 PAG</t>
  </si>
  <si>
    <t>LIBRO RECORD 500 PAG</t>
  </si>
  <si>
    <t>RESMA 8 1/2 x 11</t>
  </si>
  <si>
    <t>RESMA 8 1/2 x 13</t>
  </si>
  <si>
    <t>RESMA 8 1/2 CARTONITE ENC.</t>
  </si>
  <si>
    <t xml:space="preserve">RESMA EN HILO </t>
  </si>
  <si>
    <t>RESMA DE OPALINA 8.5 X 11</t>
  </si>
  <si>
    <t>RESMA 8 1/2 x 14</t>
  </si>
  <si>
    <t>ARCHIVO</t>
  </si>
  <si>
    <t>CARPETA P/TARJETAS</t>
  </si>
  <si>
    <t>CARPETA 1" BLANCA</t>
  </si>
  <si>
    <t>CARPETA 1.5" BLANCA</t>
  </si>
  <si>
    <t>CARPETA 2" BLANCA</t>
  </si>
  <si>
    <t>CARPETA 3" BLANCA</t>
  </si>
  <si>
    <t>CARPETA 4" BLANCA</t>
  </si>
  <si>
    <t>CARPETA 5" BLANCA</t>
  </si>
  <si>
    <t>CUBIERTA CLEAR</t>
  </si>
  <si>
    <t>CUBIERTA DE CARTON AZUL</t>
  </si>
  <si>
    <t>CUBIERTA DE CARTON NEGRA</t>
  </si>
  <si>
    <t xml:space="preserve">FOLDER CON BOLSILLO SATINADO BLANCO </t>
  </si>
  <si>
    <t>FOLDER C/BOLSILLO AZUL</t>
  </si>
  <si>
    <t xml:space="preserve">FOLDER C/BOLSILLO SATINADO AZUL 10/1 </t>
  </si>
  <si>
    <t>FOLDER MANILA AZUL</t>
  </si>
  <si>
    <t>FOLDER MANILA MORADO</t>
  </si>
  <si>
    <t>FOLDER MANILA ROJO</t>
  </si>
  <si>
    <t>FOLDER MANILA ROSADO</t>
  </si>
  <si>
    <t>FOLDER MANILA 8 1/2 x 11</t>
  </si>
  <si>
    <t>FOLDER MANILA 8 1/2 x 13</t>
  </si>
  <si>
    <t>FOLDER PARTITION ROJO</t>
  </si>
  <si>
    <t>FOLDER PARTITION VERDE</t>
  </si>
  <si>
    <t>FOLDER COLOR TIMBRADO CON BOLSILLO</t>
  </si>
  <si>
    <t>HOJAS PLASTICAS P/TARJETAS</t>
  </si>
  <si>
    <t>LABEL P/CD</t>
  </si>
  <si>
    <t>LABEL P/FOLDER</t>
  </si>
  <si>
    <t>LABEL P/INVITACIONES</t>
  </si>
  <si>
    <t>SOBRE DE CARTA No.10</t>
  </si>
  <si>
    <t>SOBRE MANILA 9x12</t>
  </si>
  <si>
    <t>SOBRE MANILA 10 x 13</t>
  </si>
  <si>
    <t>SOBRE DE CARTA TIMBRADO</t>
  </si>
  <si>
    <t>SEPARADOR P/CARPETA 5/1</t>
  </si>
  <si>
    <t>SEPARADOR P/CARPETA 12/1</t>
  </si>
  <si>
    <t>SEPARADOR P/CARPETA ABECEDARIO</t>
  </si>
  <si>
    <t>SEPARADORES 8.5X11 CON OREJITAS</t>
  </si>
  <si>
    <t>PENDAFLEX 8 ½ x 11</t>
  </si>
  <si>
    <t>PENDAFLEX 8 ½ x 14</t>
  </si>
  <si>
    <t>PROTECTOR DE HOJAS 8 ½ X 11</t>
  </si>
  <si>
    <t>GASTABLES</t>
  </si>
  <si>
    <t>BOLIGRAFO AZUL 12/1</t>
  </si>
  <si>
    <t>BOLIGRAFO NEGRO</t>
  </si>
  <si>
    <t>BORRA</t>
  </si>
  <si>
    <t>CD EN BLANCO</t>
  </si>
  <si>
    <t>CINTA ADHESIVA DOBLE CARA</t>
  </si>
  <si>
    <t>CERA PARA DEDOS</t>
  </si>
  <si>
    <t>CHINCHETAS</t>
  </si>
  <si>
    <t>CINTA ADHESIVA 3/4"</t>
  </si>
  <si>
    <t>CINTA DE EMPAQUE 2"</t>
  </si>
  <si>
    <t>CINTA PARA SUMADORA</t>
  </si>
  <si>
    <t>CLIP BILLETERO GRANDE</t>
  </si>
  <si>
    <t>CLIP BILLETERO PEQUEÑO</t>
  </si>
  <si>
    <t>CLIP No.1</t>
  </si>
  <si>
    <t>CLIP No.2</t>
  </si>
  <si>
    <t>CORRECTOR LIQUIDO</t>
  </si>
  <si>
    <t>DVD EN BLANCO</t>
  </si>
  <si>
    <t>ESPIRAL P/ENCUADERNAR 8mm</t>
  </si>
  <si>
    <t>ESPIRAL P/ENCUADERNAR 10mm</t>
  </si>
  <si>
    <t>ESPIRAL P/ENCUADERNAR 19mm</t>
  </si>
  <si>
    <t>ESPIRAL P/ENCUADERNAR 25mm</t>
  </si>
  <si>
    <t>FELPA AZUL 12/1</t>
  </si>
  <si>
    <t>FELPA ROJA 12/1</t>
  </si>
  <si>
    <t>GANCHO MARIPOSA</t>
  </si>
  <si>
    <t>GANCHO P/FOLDER</t>
  </si>
  <si>
    <t>GRAPAS STANDARD</t>
  </si>
  <si>
    <t>GRAPAS INDUSTRIALES</t>
  </si>
  <si>
    <t>LAPIZ DE CARBON</t>
  </si>
  <si>
    <t>MARCADOR PERMANENTE AZUL</t>
  </si>
  <si>
    <t>MARCADOR PERMANENTE NEGRO</t>
  </si>
  <si>
    <t>MARCADOR PERMANENTE ROJO</t>
  </si>
  <si>
    <t>MARCADOR PERMANENTE VERDE</t>
  </si>
  <si>
    <t>MARCADOR P/PIZARRA AZUL</t>
  </si>
  <si>
    <t>MARCADOR P/PIZARRA NEGRO</t>
  </si>
  <si>
    <t>MARCADOR P/PIZARRA ROJO</t>
  </si>
  <si>
    <t>PAPEL CARBON</t>
  </si>
  <si>
    <t>PEGAMENTO GEL 60 ML</t>
  </si>
  <si>
    <t>POST-IT BANDERITA</t>
  </si>
  <si>
    <t>POST-IT 3x3</t>
  </si>
  <si>
    <t>RESALTADOR AMARILLO 12/1</t>
  </si>
  <si>
    <t>RESALTADOR NARANJA 12/1</t>
  </si>
  <si>
    <t>ROLLO DE PAPEL P/SUMADORA</t>
  </si>
  <si>
    <t>SOBRE P/CD</t>
  </si>
  <si>
    <t>TINTA AZUL P/ALMOHADILLA</t>
  </si>
  <si>
    <t>TINTA ROJA P/ALMOHADILLA</t>
  </si>
  <si>
    <t>UTILERIA</t>
  </si>
  <si>
    <t>ARMAZONES ARCHIVO 8.5X14</t>
  </si>
  <si>
    <t>BORRADOR P/PIZARRA</t>
  </si>
  <si>
    <t>CALCULADORA DE ESCRITORIO</t>
  </si>
  <si>
    <t>DISPENSADOR DE CINTA</t>
  </si>
  <si>
    <t>GRAPADORA</t>
  </si>
  <si>
    <t>GRAPADORA INDUSTRIAL</t>
  </si>
  <si>
    <t>GUILLOTINA</t>
  </si>
  <si>
    <t>JUEGO BANDEJA ESCRITORIO</t>
  </si>
  <si>
    <t>TIJERA</t>
  </si>
  <si>
    <t>PERFORADORA 2 HOYOS</t>
  </si>
  <si>
    <t>PERFORADORA 3 HOYOS</t>
  </si>
  <si>
    <t>PIZARRA BLANCA</t>
  </si>
  <si>
    <t>PIZARRA CORCHO 24x36</t>
  </si>
  <si>
    <t>PORTA LAPIZ</t>
  </si>
  <si>
    <t>PORTA REVISTA</t>
  </si>
  <si>
    <t>REGLA</t>
  </si>
  <si>
    <t>ROTFOLIO</t>
  </si>
  <si>
    <t>SACAGRAPAS</t>
  </si>
  <si>
    <t>SACAGRAPAS INDUSTRIAL</t>
  </si>
  <si>
    <t>SACAPUNTA DE METAL</t>
  </si>
  <si>
    <t>SACAPUNTA ELECTRICO</t>
  </si>
  <si>
    <t>SUMADORA SHARP</t>
  </si>
  <si>
    <t>ROLLO DE LABEL 2 X 3</t>
  </si>
  <si>
    <t>TABLA CON GANCHO</t>
  </si>
  <si>
    <t>TINTAS Y TONERS</t>
  </si>
  <si>
    <t>TONER 662 COLOR</t>
  </si>
  <si>
    <t>TONER 662 NEGRO</t>
  </si>
  <si>
    <t>TONER TONER CE278A</t>
  </si>
  <si>
    <t>TONER 78A</t>
  </si>
  <si>
    <t>TONER 413X</t>
  </si>
  <si>
    <t>TONER 280A</t>
  </si>
  <si>
    <t>TONER SHARP AL-204</t>
  </si>
  <si>
    <t>TONER CE380A 312A NEGRO</t>
  </si>
  <si>
    <t>TONER CE381A 312A AZUL</t>
  </si>
  <si>
    <t>TONER CE382A 312A AMARILLO</t>
  </si>
  <si>
    <t>TONER CE383A 312A ROJO</t>
  </si>
  <si>
    <t>X746H1kG LEXMARK - CYAN</t>
  </si>
  <si>
    <t>X746H1CG LEXMARK - CYAN</t>
  </si>
  <si>
    <t>X746H1YG LEXMARK - YELLOW</t>
  </si>
  <si>
    <t>X746H1MG LEXMARK  MAGENTA</t>
  </si>
  <si>
    <t>HP 410x NEGRO</t>
  </si>
  <si>
    <t>HP 413X MAGENTA</t>
  </si>
  <si>
    <t>BANDEJA DE  DESECHO TONNER  C734X77G</t>
  </si>
  <si>
    <t>TONER LEXMARK AMARILLO 74COSYG</t>
  </si>
  <si>
    <t>TONER LEXMARK NEGRO 74COSKG</t>
  </si>
  <si>
    <t>TONER CZ130 COLOR CYAN</t>
  </si>
  <si>
    <t>TONER CZ131 COLOR MAGENTA</t>
  </si>
  <si>
    <t>TONER CZ132 COLOR AMARILLO</t>
  </si>
  <si>
    <t>TONER CZ133 COLOR NEGRO</t>
  </si>
  <si>
    <t>TONER COLOR CMY LEXMARK 74C</t>
  </si>
  <si>
    <t>UNIDAD FUSORA LEXMARK X748</t>
  </si>
  <si>
    <t>DESECHABLES</t>
  </si>
  <si>
    <t>ESPONJA P/FREGAR</t>
  </si>
  <si>
    <t>FUNDAS 24 x 30 (100/1)</t>
  </si>
  <si>
    <t>FUNDAS 36 x 54 (100/1)</t>
  </si>
  <si>
    <t>GUANTES REFORZADOS NEGROS</t>
  </si>
  <si>
    <t>PAPEL HIGIENICO JUMBO</t>
  </si>
  <si>
    <t>PAPEL TOALLA</t>
  </si>
  <si>
    <t>PLATO DESECHABLE No. 6</t>
  </si>
  <si>
    <t>PLATO DESECHABLE No.9</t>
  </si>
  <si>
    <t>SERVILLETAS 500/1</t>
  </si>
  <si>
    <t>VASOS DESECHABLES No. 5</t>
  </si>
  <si>
    <t>VASOS DESECHABLES No. 10</t>
  </si>
  <si>
    <t>CUCHARA</t>
  </si>
  <si>
    <t>TENEDOR</t>
  </si>
  <si>
    <t>DETERGENTES</t>
  </si>
  <si>
    <t>ABRILLANTADOR DE MADERA</t>
  </si>
  <si>
    <t>AMBIENTADOR SPRAY</t>
  </si>
  <si>
    <t>CLORO</t>
  </si>
  <si>
    <t>DETERGENTE 30 LIBRAS</t>
  </si>
  <si>
    <t>JABON DE FREGAR</t>
  </si>
  <si>
    <t>JABON DE MANOS</t>
  </si>
  <si>
    <t>LIMPIADOR DE CRISTAL</t>
  </si>
  <si>
    <t>LIMPIADOR EN ESPUMA</t>
  </si>
  <si>
    <t>QUITA MANCHAS</t>
  </si>
  <si>
    <t>SPRAY DESINFECTANTE P/BAÑO 32 OZ</t>
  </si>
  <si>
    <t xml:space="preserve">SPRAY DESINFECTANTE P/BAÑO </t>
  </si>
  <si>
    <t>UTILERIA DE COCINA</t>
  </si>
  <si>
    <t>CUBETA</t>
  </si>
  <si>
    <t>ESCOBA</t>
  </si>
  <si>
    <t>ESCOBILLA P/INODORO</t>
  </si>
  <si>
    <t>ESCURRIDOR DE PLATOS</t>
  </si>
  <si>
    <t>JUEGO INDIVIDUALES C/SERVILLETA</t>
  </si>
  <si>
    <t>LANILLAS AZULES</t>
  </si>
  <si>
    <t>LANILLAS BLANCAS</t>
  </si>
  <si>
    <t>LANILLAS ROJAS</t>
  </si>
  <si>
    <t>SWAPER</t>
  </si>
  <si>
    <t>ZAFACONES PEQUEÑOS</t>
  </si>
  <si>
    <t>FUNDAS 17 x 22 (100/1)</t>
  </si>
  <si>
    <t>COMESTIBLES</t>
  </si>
  <si>
    <t>AZUCAR CREMA 5/1</t>
  </si>
  <si>
    <t>AZUCAR SPLENDA</t>
  </si>
  <si>
    <t>CAFE 1 LIBRA</t>
  </si>
  <si>
    <t>CANELA ENTERA</t>
  </si>
  <si>
    <t>CANELA MOLIDA</t>
  </si>
  <si>
    <t>COCOA</t>
  </si>
  <si>
    <t>CREMORA</t>
  </si>
  <si>
    <t>JUGOS VARIOS</t>
  </si>
  <si>
    <t>LECHE</t>
  </si>
  <si>
    <t>TE FRIO</t>
  </si>
  <si>
    <t>TE VARIOS</t>
  </si>
  <si>
    <t>NESCAFE DOLCE GUSTO CHOCOCINO</t>
  </si>
  <si>
    <t>NESCAFE DOLCE GUSTO CHAI LATTE</t>
  </si>
  <si>
    <t>Total</t>
  </si>
  <si>
    <t>Direccion Administrativa y Financiera</t>
  </si>
  <si>
    <t>Inventario de Almacen</t>
  </si>
  <si>
    <t>RESMA 8 1/2 X 11 TIMBRADA EN HILO</t>
  </si>
  <si>
    <t>ACORDEON PLASTICO</t>
  </si>
  <si>
    <t>PEGAMENTO EN BARRA</t>
  </si>
  <si>
    <t>20/11/2016</t>
  </si>
  <si>
    <t>TONER FOTOCONDUCTOR</t>
  </si>
  <si>
    <t>BOTELLA DE DESECHO LEXMARK</t>
  </si>
  <si>
    <t>TONER LEXMARK MAGENTA 74COSMG</t>
  </si>
  <si>
    <t>TONER LEXMARK CYAN 74COSCG</t>
  </si>
  <si>
    <t>MOD. DE TRANSFERENCIA LEXMARK</t>
  </si>
  <si>
    <t>DETERGENTE EN POLVO (ACE)</t>
  </si>
  <si>
    <t>FELPA NEGRA 12/1</t>
  </si>
  <si>
    <t>BOTAS DE SEGURIDAD X-SAFE 42</t>
  </si>
  <si>
    <t>BOTAS DE SEGURIDAD X-SAFE 11</t>
  </si>
  <si>
    <t>BOLSA ECOLOGICA IMPRESA</t>
  </si>
  <si>
    <t>LIBRETA DE CARTON CON BOLIGRAFO</t>
  </si>
  <si>
    <t>ALCOHOL</t>
  </si>
  <si>
    <t xml:space="preserve">HP411X </t>
  </si>
  <si>
    <t xml:space="preserve">HP 412X </t>
  </si>
  <si>
    <t>SELLO REDONDO</t>
  </si>
  <si>
    <t>SELLO RECTANGULAR</t>
  </si>
  <si>
    <t>MASCARILLAS QUIRURGICAS 50/1</t>
  </si>
  <si>
    <t>MASCARILLAS KN95 10/1</t>
  </si>
  <si>
    <t>GUANTES DESECHABLES LATEX 100/1</t>
  </si>
  <si>
    <t>CAPA DE LLUVIA IMPERMEABLE</t>
  </si>
  <si>
    <t>UPS DE 1000 VA</t>
  </si>
  <si>
    <t>DISPENSADOR DE GEL ANTIB.</t>
  </si>
  <si>
    <t>UNIDAD DE IMAGEN LEXMARK COL</t>
  </si>
  <si>
    <t>UNIDAD DE IMAGEN LEXMARK NEGRO</t>
  </si>
  <si>
    <t xml:space="preserve">BANDAS DE GOMAS </t>
  </si>
  <si>
    <t>SALSA C/ESPINACA P/TOSTITOS</t>
  </si>
  <si>
    <t>SALSA C/QUESO P/TOSTITOS</t>
  </si>
  <si>
    <t xml:space="preserve">SALSA ROJA TOSTITOS </t>
  </si>
  <si>
    <t>JENGIBRE EN POLVO</t>
  </si>
  <si>
    <t>CASABE</t>
  </si>
  <si>
    <t xml:space="preserve">CASABE CON AJO </t>
  </si>
  <si>
    <t>PALITO DE HARINA</t>
  </si>
  <si>
    <t>PALITO DE HARINA CON AJO</t>
  </si>
  <si>
    <t>MANI EN FRASCO</t>
  </si>
  <si>
    <t>SEMILLA DE CAJUIL EN FRASCO</t>
  </si>
  <si>
    <t>FRUTOS MIXTOS DESHIDRATADOS</t>
  </si>
  <si>
    <t>FRASCO DE B/BLANQUEADOR EN POLVO</t>
  </si>
  <si>
    <t xml:space="preserve">TONER HP 414A COLOR NEGRO </t>
  </si>
  <si>
    <t xml:space="preserve">CARPETA DE PIEL </t>
  </si>
  <si>
    <t xml:space="preserve">GEL ANTIBACTERIAL </t>
  </si>
  <si>
    <t xml:space="preserve">TINTA VERDE P/ALMOHADILLA </t>
  </si>
  <si>
    <t>RESALTADOR AZUL 10/1</t>
  </si>
  <si>
    <t>HP 410x AMARILLO</t>
  </si>
  <si>
    <t xml:space="preserve">TONER W2021X COLOR CYAN </t>
  </si>
  <si>
    <t>CARTUCHO DE TINTA 662XL COLOR</t>
  </si>
  <si>
    <t>TONER CF-380A HP LASERJET MF</t>
  </si>
  <si>
    <t xml:space="preserve">FRASCO PARA GEL ANTIBACTERIAL </t>
  </si>
  <si>
    <t xml:space="preserve">FRASCO PARA ALCOHOL DE 16ONZ </t>
  </si>
  <si>
    <t>FOLDER COLOR SURT 8 1/2 X 11 O 13</t>
  </si>
  <si>
    <t>CUCHARA DESECHABLE</t>
  </si>
  <si>
    <t xml:space="preserve"> ROTFOLIO LIBRETA </t>
  </si>
  <si>
    <t xml:space="preserve">LIBRETA ROTAFOLIO 22 X 34 </t>
  </si>
  <si>
    <t>29/09/2021</t>
  </si>
  <si>
    <t xml:space="preserve"> RECOGEDOR BASURA </t>
  </si>
  <si>
    <t xml:space="preserve">GALON DE BLANQUEADOR PISOS </t>
  </si>
  <si>
    <t xml:space="preserve">GALON DE DESINFECTANTE LIQUIDO </t>
  </si>
  <si>
    <t>PIEDRA AMBIENTADORA DE BAÑO</t>
  </si>
  <si>
    <t>PIEDRAS PARA BAÑO</t>
  </si>
  <si>
    <t xml:space="preserve">PALA RECOGEDORA </t>
  </si>
  <si>
    <t>NOESES MIXTAS FRASCOS</t>
  </si>
  <si>
    <t xml:space="preserve">PAQUETE DE GRANOLA VARIADAS </t>
  </si>
  <si>
    <t>GALLETAS DE AVENA</t>
  </si>
  <si>
    <t>MESCLA PARA CAFÉ AU LAIT</t>
  </si>
  <si>
    <t>CAFÉ EXPRESO INTENSO</t>
  </si>
  <si>
    <t>BOLA ENTERA QUESO GOUDA</t>
  </si>
  <si>
    <t>JAMON PICNIC ENTERO</t>
  </si>
  <si>
    <t>AGUA CON GAS</t>
  </si>
  <si>
    <t>ROLLOS DE PAPEL ENCERADO</t>
  </si>
  <si>
    <t xml:space="preserve">ROLLO DE PAPEL ALUMINO </t>
  </si>
  <si>
    <t>TE DE MANZANILLA</t>
  </si>
  <si>
    <t>TE DE FRUTAS</t>
  </si>
  <si>
    <t>SUPLEMENTO ALIMENTICIO</t>
  </si>
  <si>
    <t>FRASCO DULCE DE NARANJA</t>
  </si>
  <si>
    <t>FRASCO DE DULCE DE LECHOZA</t>
  </si>
  <si>
    <t>CREMORA 16 ONZA</t>
  </si>
  <si>
    <t xml:space="preserve">LECHE EVAPORADA </t>
  </si>
  <si>
    <t xml:space="preserve">FRASCO DULCE DE CAJUIL </t>
  </si>
  <si>
    <t xml:space="preserve">RESALTADOR ROSADO </t>
  </si>
  <si>
    <t>CAJA DE CARTON 62 CM X 39 CM</t>
  </si>
  <si>
    <t>CAJA DE CARTON 32CMX40CMX20</t>
  </si>
  <si>
    <t>BATERIA AA</t>
  </si>
  <si>
    <t>BATERIA AAA</t>
  </si>
  <si>
    <t xml:space="preserve">CINTA 1/2 ADHESIVA TRANSPARENTE </t>
  </si>
  <si>
    <t>MASKING TAPE 2PULGADAS</t>
  </si>
  <si>
    <t>PEGAMENTO GRANDE EN PASTA</t>
  </si>
  <si>
    <t xml:space="preserve">CAJA DE CARTON 24 5/8X 12 7/8X </t>
  </si>
  <si>
    <t>FUNDA PLASTICA NEGRA 28 X 35 C</t>
  </si>
  <si>
    <t>FUNDA PLASTICA NEGRA 36 X</t>
  </si>
  <si>
    <t>TOALLAS MICROFIBRAS AMARILLAS 3X1</t>
  </si>
  <si>
    <t>FUNDA DE VASOS DE PAPEL NO 7</t>
  </si>
  <si>
    <t xml:space="preserve">GALON DESGRASANTE </t>
  </si>
  <si>
    <t xml:space="preserve">INV 2DO TRIMESTRE 2022 </t>
  </si>
  <si>
    <t>POST IT 1  1/2X2</t>
  </si>
  <si>
    <t>POST IT 3X2</t>
  </si>
  <si>
    <t>EGA-LIQUIDA</t>
  </si>
  <si>
    <t>Realizado Por</t>
  </si>
  <si>
    <t>Revisado Por:</t>
  </si>
  <si>
    <t>Aprobado:</t>
  </si>
  <si>
    <t>Jesus Maria Castillo</t>
  </si>
  <si>
    <t>Abner Lora</t>
  </si>
  <si>
    <t>Tirso peña</t>
  </si>
  <si>
    <t>Encargado de Contabilidad</t>
  </si>
  <si>
    <t>Encargado Financiero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</si>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</sst>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0070C0"/>
      <name val="Calibri"/>
      <family val="2"/>
      <scheme val="minor"/>
    </font>
    <font>
      <b/>
      <sz val="10"/>
      <color rgb="FF0070C0"/>
      <name val="Times New Roman"/>
      <family val="1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7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NumberFormat="1" applyFont="1"/>
    <xf numFmtId="43" fontId="2" fillId="0" borderId="0" xfId="1" applyFont="1"/>
    <xf numFmtId="0" fontId="2" fillId="0" borderId="1" xfId="0" applyFont="1" applyBorder="1"/>
    <xf numFmtId="0" fontId="2" fillId="0" borderId="4" xfId="0" applyFont="1" applyBorder="1"/>
    <xf numFmtId="0" fontId="2" fillId="2" borderId="0" xfId="0" applyFont="1" applyFill="1"/>
    <xf numFmtId="43" fontId="2" fillId="2" borderId="0" xfId="1" applyFont="1" applyFill="1"/>
    <xf numFmtId="0" fontId="2" fillId="0" borderId="6" xfId="0" applyNumberFormat="1" applyFont="1" applyFill="1" applyBorder="1" applyAlignment="1">
      <alignment horizontal="center" wrapText="1"/>
    </xf>
    <xf numFmtId="7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6" xfId="0" quotePrefix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right" wrapText="1"/>
    </xf>
    <xf numFmtId="7" fontId="2" fillId="0" borderId="0" xfId="0" applyNumberFormat="1" applyFont="1"/>
    <xf numFmtId="4" fontId="2" fillId="0" borderId="0" xfId="0" applyNumberFormat="1" applyFont="1"/>
    <xf numFmtId="43" fontId="2" fillId="0" borderId="0" xfId="0" applyNumberFormat="1" applyFont="1"/>
    <xf numFmtId="14" fontId="2" fillId="0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7" fontId="5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" fontId="2" fillId="0" borderId="12" xfId="2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0" fontId="2" fillId="0" borderId="7" xfId="0" applyFont="1" applyFill="1" applyBorder="1"/>
    <xf numFmtId="0" fontId="2" fillId="0" borderId="13" xfId="0" applyFont="1" applyFill="1" applyBorder="1"/>
    <xf numFmtId="0" fontId="2" fillId="0" borderId="14" xfId="0" applyNumberFormat="1" applyFont="1" applyFill="1" applyBorder="1" applyAlignment="1">
      <alignment horizontal="center" wrapText="1"/>
    </xf>
    <xf numFmtId="7" fontId="2" fillId="0" borderId="14" xfId="0" applyNumberFormat="1" applyFont="1" applyBorder="1" applyAlignment="1">
      <alignment horizontal="center"/>
    </xf>
    <xf numFmtId="14" fontId="2" fillId="0" borderId="14" xfId="0" quotePrefix="1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15" xfId="2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4" fontId="3" fillId="4" borderId="8" xfId="2" applyNumberFormat="1" applyFont="1" applyFill="1" applyBorder="1" applyAlignment="1">
      <alignment horizontal="right"/>
    </xf>
    <xf numFmtId="4" fontId="2" fillId="0" borderId="0" xfId="0" applyNumberFormat="1" applyFont="1" applyFill="1"/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130585</xdr:rowOff>
    </xdr:from>
    <xdr:to>
      <xdr:col>4</xdr:col>
      <xdr:colOff>676442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3A4262-6882-475E-8EC7-66D68099D8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0585"/>
          <a:ext cx="3248192" cy="1221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20"/>
  <sheetViews>
    <sheetView tabSelected="1" topLeftCell="B305" zoomScale="110" zoomScaleNormal="110" workbookViewId="0">
      <selection activeCell="K325" sqref="K325"/>
    </sheetView>
  </sheetViews>
  <sheetFormatPr baseColWidth="10" defaultColWidth="11.42578125" defaultRowHeight="12.75" x14ac:dyDescent="0.2"/>
  <cols>
    <col min="1" max="2" width="11.42578125" style="2"/>
    <col min="3" max="3" width="32.28515625" style="2" customWidth="1"/>
    <col min="4" max="4" width="6.28515625" style="2" customWidth="1"/>
    <col min="5" max="5" width="10.85546875" style="2" customWidth="1"/>
    <col min="6" max="6" width="6.42578125" style="3" customWidth="1"/>
    <col min="7" max="7" width="11.28515625" style="2" customWidth="1"/>
    <col min="8" max="8" width="12.28515625" style="2" customWidth="1"/>
    <col min="9" max="9" width="7.5703125" style="3" customWidth="1"/>
    <col min="10" max="10" width="10.28515625" style="2" customWidth="1"/>
    <col min="11" max="11" width="8.85546875" style="4" customWidth="1"/>
    <col min="12" max="12" width="15" style="2" customWidth="1"/>
    <col min="13" max="13" width="11.7109375" style="2" bestFit="1" customWidth="1"/>
    <col min="14" max="14" width="15" style="5" bestFit="1" customWidth="1"/>
    <col min="15" max="15" width="13.140625" style="5" customWidth="1"/>
    <col min="16" max="16384" width="11.42578125" style="2"/>
  </cols>
  <sheetData>
    <row r="1" spans="3:17" ht="13.5" thickBot="1" x14ac:dyDescent="0.25"/>
    <row r="2" spans="3:17" x14ac:dyDescent="0.2">
      <c r="C2" s="6"/>
      <c r="D2" s="66"/>
      <c r="E2" s="66"/>
      <c r="F2" s="66"/>
      <c r="G2" s="66"/>
      <c r="H2" s="66"/>
      <c r="I2" s="66"/>
      <c r="J2" s="68"/>
      <c r="K2" s="68"/>
      <c r="L2" s="69"/>
      <c r="M2" s="21"/>
      <c r="N2" s="22"/>
    </row>
    <row r="3" spans="3:17" x14ac:dyDescent="0.2">
      <c r="C3" s="7"/>
      <c r="D3" s="67"/>
      <c r="E3" s="67"/>
      <c r="F3" s="67"/>
      <c r="G3" s="67"/>
      <c r="H3" s="67"/>
      <c r="I3" s="67"/>
      <c r="J3" s="23"/>
      <c r="K3" s="24"/>
      <c r="L3" s="25"/>
      <c r="M3" s="26"/>
      <c r="N3" s="22"/>
    </row>
    <row r="4" spans="3:17" ht="15.75" customHeight="1" x14ac:dyDescent="0.2">
      <c r="C4" s="7"/>
      <c r="D4" s="67"/>
      <c r="E4" s="67"/>
      <c r="F4" s="67"/>
      <c r="G4" s="67"/>
      <c r="H4" s="67"/>
      <c r="I4" s="67"/>
      <c r="J4" s="27" t="s">
        <v>211</v>
      </c>
      <c r="K4" s="28"/>
      <c r="L4" s="29"/>
      <c r="M4" s="21"/>
      <c r="N4" s="22"/>
    </row>
    <row r="5" spans="3:17" x14ac:dyDescent="0.2">
      <c r="C5" s="7"/>
      <c r="D5" s="67"/>
      <c r="E5" s="67"/>
      <c r="F5" s="67"/>
      <c r="G5" s="67"/>
      <c r="H5" s="67"/>
      <c r="I5" s="67"/>
      <c r="J5" s="27" t="s">
        <v>212</v>
      </c>
      <c r="K5" s="28"/>
      <c r="L5" s="29"/>
      <c r="M5" s="21"/>
      <c r="N5" s="22"/>
    </row>
    <row r="6" spans="3:17" x14ac:dyDescent="0.2">
      <c r="C6" s="7"/>
      <c r="D6" s="67"/>
      <c r="E6" s="67"/>
      <c r="F6" s="67"/>
      <c r="G6" s="67"/>
      <c r="H6" s="67"/>
      <c r="I6" s="67"/>
      <c r="J6" s="30" t="s">
        <v>308</v>
      </c>
      <c r="K6" s="31"/>
      <c r="L6" s="32"/>
      <c r="M6" s="21"/>
      <c r="N6" s="22"/>
    </row>
    <row r="7" spans="3:17" x14ac:dyDescent="0.2">
      <c r="C7" s="7"/>
      <c r="D7" s="67"/>
      <c r="E7" s="67"/>
      <c r="F7" s="67"/>
      <c r="G7" s="67"/>
      <c r="H7" s="67"/>
      <c r="I7" s="67"/>
      <c r="J7" s="67"/>
      <c r="K7" s="67"/>
      <c r="L7" s="70"/>
    </row>
    <row r="8" spans="3:17" s="8" customFormat="1" ht="13.5" thickBot="1" x14ac:dyDescent="0.25">
      <c r="C8" s="7" t="s">
        <v>0</v>
      </c>
      <c r="D8" s="67"/>
      <c r="E8" s="67"/>
      <c r="F8" s="67"/>
      <c r="G8" s="67"/>
      <c r="H8" s="67"/>
      <c r="I8" s="67"/>
      <c r="J8" s="67"/>
      <c r="K8" s="67"/>
      <c r="L8" s="70"/>
      <c r="N8" s="9"/>
      <c r="O8" s="9"/>
    </row>
    <row r="9" spans="3:17" ht="15" customHeight="1" x14ac:dyDescent="0.2">
      <c r="C9" s="58" t="s">
        <v>1</v>
      </c>
      <c r="D9" s="60" t="s">
        <v>2</v>
      </c>
      <c r="E9" s="62" t="s">
        <v>3</v>
      </c>
      <c r="F9" s="62" t="s">
        <v>4</v>
      </c>
      <c r="G9" s="62" t="s">
        <v>5</v>
      </c>
      <c r="H9" s="62" t="s">
        <v>6</v>
      </c>
      <c r="I9" s="62" t="s">
        <v>7</v>
      </c>
      <c r="J9" s="62" t="s">
        <v>8</v>
      </c>
      <c r="K9" s="62" t="s">
        <v>9</v>
      </c>
      <c r="L9" s="64" t="s">
        <v>10</v>
      </c>
    </row>
    <row r="10" spans="3:17" ht="15" customHeight="1" x14ac:dyDescent="0.2">
      <c r="C10" s="59"/>
      <c r="D10" s="61"/>
      <c r="E10" s="63"/>
      <c r="F10" s="63"/>
      <c r="G10" s="63"/>
      <c r="H10" s="63"/>
      <c r="I10" s="63"/>
      <c r="J10" s="63"/>
      <c r="K10" s="63"/>
      <c r="L10" s="65"/>
    </row>
    <row r="11" spans="3:17" x14ac:dyDescent="0.2">
      <c r="C11" s="43" t="s">
        <v>11</v>
      </c>
      <c r="D11" s="61"/>
      <c r="E11" s="63"/>
      <c r="F11" s="63"/>
      <c r="G11" s="63"/>
      <c r="H11" s="63"/>
      <c r="I11" s="63"/>
      <c r="J11" s="63"/>
      <c r="K11" s="63"/>
      <c r="L11" s="65"/>
    </row>
    <row r="12" spans="3:17" ht="24" customHeight="1" x14ac:dyDescent="0.2">
      <c r="C12" s="1" t="s">
        <v>12</v>
      </c>
      <c r="D12" s="10">
        <v>9</v>
      </c>
      <c r="E12" s="11">
        <v>236</v>
      </c>
      <c r="F12" s="12"/>
      <c r="G12" s="13">
        <v>42442</v>
      </c>
      <c r="H12" s="13">
        <v>42450</v>
      </c>
      <c r="I12" s="14"/>
      <c r="J12" s="15">
        <f>(I12*E12)</f>
        <v>0</v>
      </c>
      <c r="K12" s="10">
        <f>D12+F12-I12</f>
        <v>9</v>
      </c>
      <c r="L12" s="33">
        <f>E12*K12</f>
        <v>2124</v>
      </c>
    </row>
    <row r="13" spans="3:17" x14ac:dyDescent="0.2">
      <c r="C13" s="1" t="s">
        <v>13</v>
      </c>
      <c r="D13" s="10">
        <v>322</v>
      </c>
      <c r="E13" s="11">
        <v>37.76</v>
      </c>
      <c r="F13" s="12"/>
      <c r="G13" s="13">
        <v>44421</v>
      </c>
      <c r="H13" s="13">
        <v>44432</v>
      </c>
      <c r="I13" s="14">
        <v>10</v>
      </c>
      <c r="J13" s="15">
        <f t="shared" ref="J13:J65" si="0">(I13*E13)</f>
        <v>377.59999999999997</v>
      </c>
      <c r="K13" s="10">
        <f t="shared" ref="K13:K23" si="1">D13+F13-I13</f>
        <v>312</v>
      </c>
      <c r="L13" s="33">
        <f t="shared" ref="L13:L23" si="2">E13*K13</f>
        <v>11781.119999999999</v>
      </c>
      <c r="P13" s="16"/>
      <c r="Q13" s="16"/>
    </row>
    <row r="14" spans="3:17" x14ac:dyDescent="0.2">
      <c r="C14" s="1" t="s">
        <v>14</v>
      </c>
      <c r="D14" s="10">
        <v>178</v>
      </c>
      <c r="E14" s="11">
        <v>62.54</v>
      </c>
      <c r="F14" s="12"/>
      <c r="G14" s="13">
        <v>44421</v>
      </c>
      <c r="H14" s="13">
        <v>44432</v>
      </c>
      <c r="I14" s="14">
        <v>16</v>
      </c>
      <c r="J14" s="15">
        <f t="shared" si="0"/>
        <v>1000.64</v>
      </c>
      <c r="K14" s="10">
        <f t="shared" si="1"/>
        <v>162</v>
      </c>
      <c r="L14" s="33">
        <f t="shared" si="2"/>
        <v>10131.48</v>
      </c>
    </row>
    <row r="15" spans="3:17" x14ac:dyDescent="0.2">
      <c r="C15" s="1" t="s">
        <v>15</v>
      </c>
      <c r="D15" s="10">
        <v>30</v>
      </c>
      <c r="E15" s="11">
        <v>184.694615</v>
      </c>
      <c r="F15" s="12"/>
      <c r="G15" s="13">
        <v>44468</v>
      </c>
      <c r="H15" s="13">
        <v>44468</v>
      </c>
      <c r="I15" s="14">
        <v>4</v>
      </c>
      <c r="J15" s="15">
        <f t="shared" si="0"/>
        <v>738.77846</v>
      </c>
      <c r="K15" s="10">
        <f t="shared" si="1"/>
        <v>26</v>
      </c>
      <c r="L15" s="33">
        <f t="shared" si="2"/>
        <v>4802.0599899999997</v>
      </c>
    </row>
    <row r="16" spans="3:17" x14ac:dyDescent="0.2">
      <c r="C16" s="1" t="s">
        <v>16</v>
      </c>
      <c r="D16" s="10">
        <v>8</v>
      </c>
      <c r="E16" s="11">
        <v>250.16</v>
      </c>
      <c r="F16" s="12"/>
      <c r="G16" s="13">
        <v>44418</v>
      </c>
      <c r="H16" s="13">
        <v>44425</v>
      </c>
      <c r="I16" s="14">
        <v>2</v>
      </c>
      <c r="J16" s="15">
        <f t="shared" si="0"/>
        <v>500.32</v>
      </c>
      <c r="K16" s="10">
        <f t="shared" si="1"/>
        <v>6</v>
      </c>
      <c r="L16" s="33">
        <f t="shared" si="2"/>
        <v>1500.96</v>
      </c>
    </row>
    <row r="17" spans="3:17" x14ac:dyDescent="0.2">
      <c r="C17" s="1" t="s">
        <v>17</v>
      </c>
      <c r="D17" s="10">
        <v>34</v>
      </c>
      <c r="E17" s="11">
        <v>243.08</v>
      </c>
      <c r="F17" s="12"/>
      <c r="G17" s="13">
        <v>44421</v>
      </c>
      <c r="H17" s="13">
        <v>44432</v>
      </c>
      <c r="I17" s="14">
        <v>34</v>
      </c>
      <c r="J17" s="15">
        <f t="shared" si="0"/>
        <v>8264.7200000000012</v>
      </c>
      <c r="K17" s="10">
        <f t="shared" si="1"/>
        <v>0</v>
      </c>
      <c r="L17" s="33">
        <f t="shared" si="2"/>
        <v>0</v>
      </c>
    </row>
    <row r="18" spans="3:17" s="5" customFormat="1" x14ac:dyDescent="0.2">
      <c r="C18" s="1" t="s">
        <v>18</v>
      </c>
      <c r="D18" s="10">
        <v>48</v>
      </c>
      <c r="E18" s="11">
        <v>281.10333300000002</v>
      </c>
      <c r="F18" s="12"/>
      <c r="G18" s="13">
        <v>44421</v>
      </c>
      <c r="H18" s="13">
        <v>44432</v>
      </c>
      <c r="I18" s="14"/>
      <c r="J18" s="15">
        <f t="shared" si="0"/>
        <v>0</v>
      </c>
      <c r="K18" s="10">
        <f t="shared" si="1"/>
        <v>48</v>
      </c>
      <c r="L18" s="33">
        <f t="shared" si="2"/>
        <v>13492.959984000001</v>
      </c>
      <c r="M18" s="2"/>
      <c r="P18" s="2"/>
      <c r="Q18" s="2"/>
    </row>
    <row r="19" spans="3:17" s="5" customFormat="1" x14ac:dyDescent="0.2">
      <c r="C19" s="1" t="s">
        <v>213</v>
      </c>
      <c r="D19" s="10">
        <v>0</v>
      </c>
      <c r="E19" s="11">
        <v>7670</v>
      </c>
      <c r="F19" s="12"/>
      <c r="G19" s="13">
        <v>43600</v>
      </c>
      <c r="H19" s="13">
        <v>43641</v>
      </c>
      <c r="I19" s="14"/>
      <c r="J19" s="15">
        <f t="shared" si="0"/>
        <v>0</v>
      </c>
      <c r="K19" s="10">
        <f t="shared" si="1"/>
        <v>0</v>
      </c>
      <c r="L19" s="33">
        <f t="shared" si="2"/>
        <v>0</v>
      </c>
      <c r="M19" s="2"/>
      <c r="P19" s="2"/>
      <c r="Q19" s="2"/>
    </row>
    <row r="20" spans="3:17" s="5" customFormat="1" x14ac:dyDescent="0.2">
      <c r="C20" s="1" t="s">
        <v>19</v>
      </c>
      <c r="D20" s="10">
        <v>11</v>
      </c>
      <c r="E20" s="11">
        <v>306.02545400000002</v>
      </c>
      <c r="F20" s="12"/>
      <c r="G20" s="13">
        <v>44468</v>
      </c>
      <c r="H20" s="13">
        <v>44468</v>
      </c>
      <c r="I20" s="14"/>
      <c r="J20" s="15">
        <f t="shared" si="0"/>
        <v>0</v>
      </c>
      <c r="K20" s="10">
        <f t="shared" si="1"/>
        <v>11</v>
      </c>
      <c r="L20" s="33">
        <f t="shared" si="2"/>
        <v>3366.2799940000004</v>
      </c>
      <c r="M20" s="2"/>
      <c r="P20" s="2"/>
      <c r="Q20" s="2"/>
    </row>
    <row r="21" spans="3:17" s="5" customFormat="1" x14ac:dyDescent="0.2">
      <c r="C21" s="1" t="s">
        <v>20</v>
      </c>
      <c r="D21" s="10">
        <v>0</v>
      </c>
      <c r="E21" s="11">
        <v>627.76</v>
      </c>
      <c r="F21" s="12"/>
      <c r="G21" s="13">
        <v>43753</v>
      </c>
      <c r="H21" s="13">
        <v>43678</v>
      </c>
      <c r="I21" s="14"/>
      <c r="J21" s="15">
        <f t="shared" si="0"/>
        <v>0</v>
      </c>
      <c r="K21" s="10">
        <f t="shared" si="1"/>
        <v>0</v>
      </c>
      <c r="L21" s="33">
        <f t="shared" si="2"/>
        <v>0</v>
      </c>
      <c r="M21" s="2"/>
      <c r="P21" s="2"/>
      <c r="Q21" s="2"/>
    </row>
    <row r="22" spans="3:17" s="5" customFormat="1" x14ac:dyDescent="0.2">
      <c r="C22" s="1" t="s">
        <v>21</v>
      </c>
      <c r="D22" s="10">
        <v>9</v>
      </c>
      <c r="E22" s="11">
        <v>194.04666660000001</v>
      </c>
      <c r="F22" s="12"/>
      <c r="G22" s="13">
        <v>44418</v>
      </c>
      <c r="H22" s="13">
        <v>44425</v>
      </c>
      <c r="I22" s="14"/>
      <c r="J22" s="15">
        <f t="shared" si="0"/>
        <v>0</v>
      </c>
      <c r="K22" s="10">
        <f t="shared" si="1"/>
        <v>9</v>
      </c>
      <c r="L22" s="33">
        <f t="shared" si="2"/>
        <v>1746.4199994000001</v>
      </c>
      <c r="M22" s="2"/>
      <c r="P22" s="2"/>
      <c r="Q22" s="2"/>
    </row>
    <row r="23" spans="3:17" s="5" customFormat="1" x14ac:dyDescent="0.2">
      <c r="C23" s="1" t="s">
        <v>22</v>
      </c>
      <c r="D23" s="10">
        <v>40</v>
      </c>
      <c r="E23" s="11">
        <v>342.2</v>
      </c>
      <c r="F23" s="12"/>
      <c r="G23" s="13">
        <v>44421</v>
      </c>
      <c r="H23" s="13">
        <v>44432</v>
      </c>
      <c r="I23" s="14">
        <v>4</v>
      </c>
      <c r="J23" s="15">
        <f t="shared" si="0"/>
        <v>1368.8</v>
      </c>
      <c r="K23" s="10">
        <f t="shared" si="1"/>
        <v>36</v>
      </c>
      <c r="L23" s="33">
        <f t="shared" si="2"/>
        <v>12319.199999999999</v>
      </c>
      <c r="M23" s="17"/>
      <c r="N23" s="17"/>
      <c r="P23" s="2"/>
      <c r="Q23" s="2"/>
    </row>
    <row r="24" spans="3:17" s="5" customFormat="1" ht="38.25" x14ac:dyDescent="0.2">
      <c r="C24" s="44" t="s">
        <v>23</v>
      </c>
      <c r="D24" s="49" t="s">
        <v>9</v>
      </c>
      <c r="E24" s="47" t="s">
        <v>3</v>
      </c>
      <c r="F24" s="47" t="s">
        <v>4</v>
      </c>
      <c r="G24" s="47" t="s">
        <v>5</v>
      </c>
      <c r="H24" s="47" t="s">
        <v>6</v>
      </c>
      <c r="I24" s="47" t="s">
        <v>7</v>
      </c>
      <c r="J24" s="47" t="s">
        <v>8</v>
      </c>
      <c r="K24" s="47" t="s">
        <v>9</v>
      </c>
      <c r="L24" s="48" t="s">
        <v>10</v>
      </c>
      <c r="M24" s="2"/>
      <c r="P24" s="2"/>
      <c r="Q24" s="2"/>
    </row>
    <row r="25" spans="3:17" s="5" customFormat="1" x14ac:dyDescent="0.2">
      <c r="C25" s="1" t="s">
        <v>241</v>
      </c>
      <c r="D25" s="10">
        <v>0</v>
      </c>
      <c r="E25" s="11">
        <v>17.5</v>
      </c>
      <c r="F25" s="12"/>
      <c r="G25" s="13">
        <v>44256</v>
      </c>
      <c r="H25" s="13">
        <v>44265</v>
      </c>
      <c r="I25" s="14"/>
      <c r="J25" s="15">
        <f>I25*E25</f>
        <v>0</v>
      </c>
      <c r="K25" s="10">
        <f t="shared" ref="K25:K65" si="3">D25+F25-I25</f>
        <v>0</v>
      </c>
      <c r="L25" s="34">
        <f>E25*K25</f>
        <v>0</v>
      </c>
      <c r="M25" s="2"/>
      <c r="P25" s="2"/>
      <c r="Q25" s="2"/>
    </row>
    <row r="26" spans="3:17" s="5" customFormat="1" x14ac:dyDescent="0.2">
      <c r="C26" s="1" t="s">
        <v>214</v>
      </c>
      <c r="D26" s="10">
        <v>0</v>
      </c>
      <c r="E26" s="11">
        <v>242.5</v>
      </c>
      <c r="F26" s="12"/>
      <c r="G26" s="13">
        <v>44253</v>
      </c>
      <c r="H26" s="13">
        <v>44254</v>
      </c>
      <c r="I26" s="14"/>
      <c r="J26" s="15">
        <f>I26*E26</f>
        <v>0</v>
      </c>
      <c r="K26" s="10">
        <f t="shared" si="3"/>
        <v>0</v>
      </c>
      <c r="L26" s="34">
        <f>E26*K26</f>
        <v>0</v>
      </c>
      <c r="M26" s="2"/>
      <c r="P26" s="2"/>
      <c r="Q26" s="2"/>
    </row>
    <row r="27" spans="3:17" s="5" customFormat="1" x14ac:dyDescent="0.2">
      <c r="C27" s="1" t="s">
        <v>255</v>
      </c>
      <c r="D27" s="10">
        <v>0</v>
      </c>
      <c r="E27" s="11">
        <v>5499.99</v>
      </c>
      <c r="F27" s="12"/>
      <c r="G27" s="13">
        <v>44083</v>
      </c>
      <c r="H27" s="13">
        <v>44180</v>
      </c>
      <c r="I27" s="14"/>
      <c r="J27" s="15"/>
      <c r="K27" s="10">
        <f t="shared" si="3"/>
        <v>0</v>
      </c>
      <c r="L27" s="34">
        <f>E27*K27</f>
        <v>0</v>
      </c>
      <c r="M27" s="2"/>
      <c r="P27" s="2"/>
      <c r="Q27" s="2"/>
    </row>
    <row r="28" spans="3:17" s="5" customFormat="1" x14ac:dyDescent="0.2">
      <c r="C28" s="1" t="s">
        <v>24</v>
      </c>
      <c r="D28" s="10">
        <v>0</v>
      </c>
      <c r="E28" s="11">
        <v>350.46</v>
      </c>
      <c r="F28" s="12"/>
      <c r="G28" s="13">
        <v>42681</v>
      </c>
      <c r="H28" s="13">
        <v>42700</v>
      </c>
      <c r="I28" s="14"/>
      <c r="J28" s="15">
        <f t="shared" si="0"/>
        <v>0</v>
      </c>
      <c r="K28" s="10">
        <f t="shared" si="3"/>
        <v>0</v>
      </c>
      <c r="L28" s="34">
        <f t="shared" ref="L28:L65" si="4">E28*K28</f>
        <v>0</v>
      </c>
      <c r="M28" s="2"/>
      <c r="P28" s="2"/>
      <c r="Q28" s="2"/>
    </row>
    <row r="29" spans="3:17" s="5" customFormat="1" x14ac:dyDescent="0.2">
      <c r="C29" s="1" t="s">
        <v>25</v>
      </c>
      <c r="D29" s="10">
        <v>58</v>
      </c>
      <c r="E29" s="11">
        <v>95.798722999999995</v>
      </c>
      <c r="F29" s="12"/>
      <c r="G29" s="13">
        <v>44418</v>
      </c>
      <c r="H29" s="13">
        <v>44425</v>
      </c>
      <c r="I29" s="14">
        <v>11</v>
      </c>
      <c r="J29" s="15"/>
      <c r="K29" s="10">
        <f t="shared" si="3"/>
        <v>47</v>
      </c>
      <c r="L29" s="34">
        <f t="shared" si="4"/>
        <v>4502.5399809999999</v>
      </c>
      <c r="M29" s="2"/>
      <c r="P29" s="2"/>
      <c r="Q29" s="2"/>
    </row>
    <row r="30" spans="3:17" s="5" customFormat="1" x14ac:dyDescent="0.2">
      <c r="C30" s="1" t="s">
        <v>26</v>
      </c>
      <c r="D30" s="10">
        <v>0</v>
      </c>
      <c r="E30" s="11">
        <v>152.52000000000001</v>
      </c>
      <c r="F30" s="12"/>
      <c r="G30" s="13">
        <v>43439</v>
      </c>
      <c r="H30" s="13">
        <v>43462</v>
      </c>
      <c r="I30" s="14"/>
      <c r="J30" s="15">
        <f t="shared" si="0"/>
        <v>0</v>
      </c>
      <c r="K30" s="10">
        <f t="shared" si="3"/>
        <v>0</v>
      </c>
      <c r="L30" s="34">
        <f t="shared" si="4"/>
        <v>0</v>
      </c>
      <c r="M30" s="2"/>
      <c r="P30" s="2"/>
      <c r="Q30" s="2"/>
    </row>
    <row r="31" spans="3:17" s="5" customFormat="1" x14ac:dyDescent="0.2">
      <c r="C31" s="1" t="s">
        <v>27</v>
      </c>
      <c r="D31" s="10">
        <v>59</v>
      </c>
      <c r="E31" s="11">
        <v>117.731481</v>
      </c>
      <c r="F31" s="12"/>
      <c r="G31" s="13">
        <v>44418</v>
      </c>
      <c r="H31" s="13">
        <v>44425</v>
      </c>
      <c r="I31" s="14">
        <v>5</v>
      </c>
      <c r="J31" s="15">
        <f t="shared" si="0"/>
        <v>588.65740500000004</v>
      </c>
      <c r="K31" s="10">
        <f t="shared" si="3"/>
        <v>54</v>
      </c>
      <c r="L31" s="34">
        <f t="shared" si="4"/>
        <v>6357.4999740000003</v>
      </c>
      <c r="M31" s="2"/>
      <c r="P31" s="2"/>
      <c r="Q31" s="2"/>
    </row>
    <row r="32" spans="3:17" s="5" customFormat="1" x14ac:dyDescent="0.2">
      <c r="C32" s="1" t="s">
        <v>28</v>
      </c>
      <c r="D32" s="10">
        <v>69</v>
      </c>
      <c r="E32" s="11">
        <v>185.060869</v>
      </c>
      <c r="F32" s="12"/>
      <c r="G32" s="13">
        <v>44418</v>
      </c>
      <c r="H32" s="13">
        <v>44425</v>
      </c>
      <c r="I32" s="14"/>
      <c r="J32" s="15">
        <f t="shared" si="0"/>
        <v>0</v>
      </c>
      <c r="K32" s="10">
        <f t="shared" si="3"/>
        <v>69</v>
      </c>
      <c r="L32" s="34">
        <f t="shared" si="4"/>
        <v>12769.199961</v>
      </c>
      <c r="M32" s="2"/>
      <c r="P32" s="2"/>
      <c r="Q32" s="2"/>
    </row>
    <row r="33" spans="3:17" s="5" customFormat="1" x14ac:dyDescent="0.2">
      <c r="C33" s="1" t="s">
        <v>29</v>
      </c>
      <c r="D33" s="10">
        <v>72</v>
      </c>
      <c r="E33" s="11">
        <v>249.558333</v>
      </c>
      <c r="F33" s="12"/>
      <c r="G33" s="13">
        <v>44468</v>
      </c>
      <c r="H33" s="13">
        <v>44468</v>
      </c>
      <c r="I33" s="14">
        <v>12</v>
      </c>
      <c r="J33" s="15">
        <f t="shared" si="0"/>
        <v>2994.6999960000003</v>
      </c>
      <c r="K33" s="10">
        <f t="shared" si="3"/>
        <v>60</v>
      </c>
      <c r="L33" s="34">
        <f t="shared" si="4"/>
        <v>14973.499980000001</v>
      </c>
      <c r="M33" s="2"/>
      <c r="P33" s="2"/>
      <c r="Q33" s="2"/>
    </row>
    <row r="34" spans="3:17" s="5" customFormat="1" x14ac:dyDescent="0.2">
      <c r="C34" s="1" t="s">
        <v>30</v>
      </c>
      <c r="D34" s="10">
        <v>13</v>
      </c>
      <c r="E34" s="11">
        <v>370.72</v>
      </c>
      <c r="F34" s="12"/>
      <c r="G34" s="13">
        <v>44468</v>
      </c>
      <c r="H34" s="13">
        <v>44468</v>
      </c>
      <c r="I34" s="14"/>
      <c r="J34" s="15">
        <f t="shared" si="0"/>
        <v>0</v>
      </c>
      <c r="K34" s="10">
        <f t="shared" si="3"/>
        <v>13</v>
      </c>
      <c r="L34" s="34">
        <f t="shared" si="4"/>
        <v>4819.3600000000006</v>
      </c>
      <c r="M34" s="2"/>
      <c r="P34" s="2"/>
      <c r="Q34" s="2"/>
    </row>
    <row r="35" spans="3:17" s="5" customFormat="1" x14ac:dyDescent="0.2">
      <c r="C35" s="1" t="s">
        <v>31</v>
      </c>
      <c r="D35" s="10">
        <v>0</v>
      </c>
      <c r="E35" s="11">
        <v>230.01</v>
      </c>
      <c r="F35" s="12"/>
      <c r="G35" s="13">
        <v>44252</v>
      </c>
      <c r="H35" s="13">
        <v>44254</v>
      </c>
      <c r="I35" s="14"/>
      <c r="J35" s="15">
        <f t="shared" si="0"/>
        <v>0</v>
      </c>
      <c r="K35" s="10">
        <f t="shared" si="3"/>
        <v>0</v>
      </c>
      <c r="L35" s="34">
        <f t="shared" si="4"/>
        <v>0</v>
      </c>
      <c r="M35" s="2"/>
      <c r="P35" s="2"/>
      <c r="Q35" s="2"/>
    </row>
    <row r="36" spans="3:17" s="5" customFormat="1" x14ac:dyDescent="0.2">
      <c r="C36" s="1" t="s">
        <v>32</v>
      </c>
      <c r="D36" s="10">
        <v>0</v>
      </c>
      <c r="E36" s="11">
        <v>320.34666600000003</v>
      </c>
      <c r="F36" s="12"/>
      <c r="G36" s="13">
        <v>43747</v>
      </c>
      <c r="H36" s="13">
        <v>43763</v>
      </c>
      <c r="I36" s="14"/>
      <c r="J36" s="15">
        <f t="shared" si="0"/>
        <v>0</v>
      </c>
      <c r="K36" s="10">
        <f t="shared" si="3"/>
        <v>0</v>
      </c>
      <c r="L36" s="34">
        <f t="shared" si="4"/>
        <v>0</v>
      </c>
      <c r="M36" s="2"/>
      <c r="P36" s="2"/>
      <c r="Q36" s="2"/>
    </row>
    <row r="37" spans="3:17" x14ac:dyDescent="0.2">
      <c r="C37" s="1" t="s">
        <v>33</v>
      </c>
      <c r="D37" s="10">
        <v>0</v>
      </c>
      <c r="E37" s="11">
        <v>189.83</v>
      </c>
      <c r="F37" s="12"/>
      <c r="G37" s="13">
        <v>44252</v>
      </c>
      <c r="H37" s="13">
        <v>44254</v>
      </c>
      <c r="I37" s="14"/>
      <c r="J37" s="15">
        <f t="shared" si="0"/>
        <v>0</v>
      </c>
      <c r="K37" s="10">
        <f t="shared" si="3"/>
        <v>0</v>
      </c>
      <c r="L37" s="34">
        <f t="shared" si="4"/>
        <v>0</v>
      </c>
    </row>
    <row r="38" spans="3:17" ht="24.75" customHeight="1" x14ac:dyDescent="0.2">
      <c r="C38" s="1" t="s">
        <v>34</v>
      </c>
      <c r="D38" s="10">
        <v>0</v>
      </c>
      <c r="E38" s="11">
        <v>50.98</v>
      </c>
      <c r="F38" s="12"/>
      <c r="G38" s="13">
        <v>43048</v>
      </c>
      <c r="H38" s="13">
        <v>43061</v>
      </c>
      <c r="I38" s="14"/>
      <c r="J38" s="15">
        <f t="shared" si="0"/>
        <v>0</v>
      </c>
      <c r="K38" s="10">
        <f t="shared" si="3"/>
        <v>0</v>
      </c>
      <c r="L38" s="34">
        <f t="shared" si="4"/>
        <v>0</v>
      </c>
    </row>
    <row r="39" spans="3:17" x14ac:dyDescent="0.2">
      <c r="C39" s="1" t="s">
        <v>35</v>
      </c>
      <c r="D39" s="10">
        <v>0</v>
      </c>
      <c r="E39" s="11">
        <v>516.25</v>
      </c>
      <c r="F39" s="12"/>
      <c r="G39" s="13">
        <v>44256</v>
      </c>
      <c r="H39" s="13">
        <v>44265</v>
      </c>
      <c r="I39" s="14"/>
      <c r="J39" s="15">
        <f t="shared" si="0"/>
        <v>0</v>
      </c>
      <c r="K39" s="10">
        <f t="shared" si="3"/>
        <v>0</v>
      </c>
      <c r="L39" s="34">
        <f t="shared" si="4"/>
        <v>0</v>
      </c>
    </row>
    <row r="40" spans="3:17" ht="25.5" customHeight="1" x14ac:dyDescent="0.2">
      <c r="C40" s="1" t="s">
        <v>36</v>
      </c>
      <c r="D40" s="10">
        <v>0</v>
      </c>
      <c r="E40" s="11">
        <v>650</v>
      </c>
      <c r="F40" s="12"/>
      <c r="G40" s="13">
        <v>44256</v>
      </c>
      <c r="H40" s="13">
        <v>44265</v>
      </c>
      <c r="I40" s="14"/>
      <c r="J40" s="15">
        <f t="shared" si="0"/>
        <v>0</v>
      </c>
      <c r="K40" s="10">
        <f t="shared" si="3"/>
        <v>0</v>
      </c>
      <c r="L40" s="34">
        <f t="shared" si="4"/>
        <v>0</v>
      </c>
    </row>
    <row r="41" spans="3:17" x14ac:dyDescent="0.2">
      <c r="C41" s="1" t="s">
        <v>37</v>
      </c>
      <c r="D41" s="10">
        <v>0</v>
      </c>
      <c r="E41" s="11">
        <v>267.86</v>
      </c>
      <c r="F41" s="12"/>
      <c r="G41" s="13">
        <v>44154</v>
      </c>
      <c r="H41" s="13">
        <v>44159</v>
      </c>
      <c r="I41" s="14"/>
      <c r="J41" s="15">
        <v>0</v>
      </c>
      <c r="K41" s="10">
        <f t="shared" si="3"/>
        <v>0</v>
      </c>
      <c r="L41" s="34">
        <f t="shared" si="4"/>
        <v>0</v>
      </c>
    </row>
    <row r="42" spans="3:17" x14ac:dyDescent="0.2">
      <c r="C42" s="1" t="s">
        <v>38</v>
      </c>
      <c r="D42" s="10">
        <v>0</v>
      </c>
      <c r="E42" s="11">
        <v>5.01</v>
      </c>
      <c r="F42" s="12"/>
      <c r="G42" s="13">
        <v>41922</v>
      </c>
      <c r="H42" s="13">
        <v>41945</v>
      </c>
      <c r="I42" s="14"/>
      <c r="J42" s="15">
        <f t="shared" si="0"/>
        <v>0</v>
      </c>
      <c r="K42" s="10">
        <f t="shared" si="3"/>
        <v>0</v>
      </c>
      <c r="L42" s="34">
        <f t="shared" si="4"/>
        <v>0</v>
      </c>
    </row>
    <row r="43" spans="3:17" x14ac:dyDescent="0.2">
      <c r="C43" s="1" t="s">
        <v>39</v>
      </c>
      <c r="D43" s="10">
        <v>0</v>
      </c>
      <c r="E43" s="11">
        <v>5.01</v>
      </c>
      <c r="F43" s="12"/>
      <c r="G43" s="13">
        <v>41922</v>
      </c>
      <c r="H43" s="13">
        <v>41945</v>
      </c>
      <c r="I43" s="14"/>
      <c r="J43" s="15">
        <f t="shared" si="0"/>
        <v>0</v>
      </c>
      <c r="K43" s="10">
        <f t="shared" si="3"/>
        <v>0</v>
      </c>
      <c r="L43" s="34">
        <f t="shared" si="4"/>
        <v>0</v>
      </c>
    </row>
    <row r="44" spans="3:17" x14ac:dyDescent="0.2">
      <c r="C44" s="1" t="s">
        <v>40</v>
      </c>
      <c r="D44" s="10">
        <v>0</v>
      </c>
      <c r="E44" s="11">
        <v>5.01</v>
      </c>
      <c r="F44" s="12"/>
      <c r="G44" s="13">
        <v>41922</v>
      </c>
      <c r="H44" s="13">
        <v>41945</v>
      </c>
      <c r="I44" s="14"/>
      <c r="J44" s="15">
        <f t="shared" si="0"/>
        <v>0</v>
      </c>
      <c r="K44" s="10">
        <f t="shared" si="3"/>
        <v>0</v>
      </c>
      <c r="L44" s="34">
        <f t="shared" si="4"/>
        <v>0</v>
      </c>
    </row>
    <row r="45" spans="3:17" x14ac:dyDescent="0.2">
      <c r="C45" s="1" t="s">
        <v>265</v>
      </c>
      <c r="D45" s="10">
        <v>0</v>
      </c>
      <c r="E45" s="11">
        <v>147.5</v>
      </c>
      <c r="F45" s="12"/>
      <c r="G45" s="13">
        <v>44418</v>
      </c>
      <c r="H45" s="13">
        <v>44425</v>
      </c>
      <c r="I45" s="14"/>
      <c r="J45" s="15">
        <f t="shared" si="0"/>
        <v>0</v>
      </c>
      <c r="K45" s="10">
        <f>D45+F45-I45</f>
        <v>0</v>
      </c>
      <c r="L45" s="34">
        <f t="shared" si="4"/>
        <v>0</v>
      </c>
    </row>
    <row r="46" spans="3:17" x14ac:dyDescent="0.2">
      <c r="C46" s="1" t="s">
        <v>41</v>
      </c>
      <c r="D46" s="10">
        <v>31</v>
      </c>
      <c r="E46" s="11">
        <v>311.129032</v>
      </c>
      <c r="F46" s="12">
        <v>100</v>
      </c>
      <c r="G46" s="13">
        <v>44713</v>
      </c>
      <c r="H46" s="13">
        <v>44742</v>
      </c>
      <c r="I46" s="14">
        <v>7</v>
      </c>
      <c r="J46" s="15">
        <f t="shared" si="0"/>
        <v>2177.9032240000001</v>
      </c>
      <c r="K46" s="10">
        <f t="shared" si="3"/>
        <v>124</v>
      </c>
      <c r="L46" s="34">
        <f t="shared" si="4"/>
        <v>38579.999967999996</v>
      </c>
    </row>
    <row r="47" spans="3:17" x14ac:dyDescent="0.2">
      <c r="C47" s="1" t="s">
        <v>42</v>
      </c>
      <c r="D47" s="10">
        <v>2</v>
      </c>
      <c r="E47" s="11">
        <v>295</v>
      </c>
      <c r="F47" s="12"/>
      <c r="G47" s="13">
        <v>44418</v>
      </c>
      <c r="H47" s="13">
        <v>44425</v>
      </c>
      <c r="I47" s="14"/>
      <c r="J47" s="15">
        <f t="shared" si="0"/>
        <v>0</v>
      </c>
      <c r="K47" s="10">
        <f t="shared" si="3"/>
        <v>2</v>
      </c>
      <c r="L47" s="34">
        <f t="shared" si="4"/>
        <v>590</v>
      </c>
    </row>
    <row r="48" spans="3:17" x14ac:dyDescent="0.2">
      <c r="C48" s="1" t="s">
        <v>43</v>
      </c>
      <c r="D48" s="10">
        <v>0</v>
      </c>
      <c r="E48" s="11">
        <v>141.6</v>
      </c>
      <c r="F48" s="12"/>
      <c r="G48" s="13">
        <v>42141</v>
      </c>
      <c r="H48" s="13">
        <v>42181</v>
      </c>
      <c r="I48" s="14"/>
      <c r="J48" s="15">
        <f t="shared" si="0"/>
        <v>0</v>
      </c>
      <c r="K48" s="10">
        <f t="shared" si="3"/>
        <v>0</v>
      </c>
      <c r="L48" s="34">
        <f t="shared" si="4"/>
        <v>0</v>
      </c>
    </row>
    <row r="49" spans="3:17" x14ac:dyDescent="0.2">
      <c r="C49" s="1" t="s">
        <v>44</v>
      </c>
      <c r="D49" s="10">
        <v>14</v>
      </c>
      <c r="E49" s="11">
        <v>129.36000000000001</v>
      </c>
      <c r="F49" s="12"/>
      <c r="G49" s="13">
        <v>42141</v>
      </c>
      <c r="H49" s="13">
        <v>42181</v>
      </c>
      <c r="I49" s="14">
        <v>5</v>
      </c>
      <c r="J49" s="15">
        <f t="shared" si="0"/>
        <v>646.80000000000007</v>
      </c>
      <c r="K49" s="10">
        <f t="shared" si="3"/>
        <v>9</v>
      </c>
      <c r="L49" s="34">
        <f t="shared" si="4"/>
        <v>1164.2400000000002</v>
      </c>
    </row>
    <row r="50" spans="3:17" ht="27.75" customHeight="1" x14ac:dyDescent="0.2">
      <c r="C50" s="1" t="s">
        <v>45</v>
      </c>
      <c r="D50" s="10">
        <v>0</v>
      </c>
      <c r="E50" s="11">
        <v>64.900000000000006</v>
      </c>
      <c r="F50" s="12"/>
      <c r="G50" s="13">
        <v>43600</v>
      </c>
      <c r="H50" s="13">
        <v>43641</v>
      </c>
      <c r="I50" s="14"/>
      <c r="J50" s="15">
        <f t="shared" si="0"/>
        <v>0</v>
      </c>
      <c r="K50" s="10">
        <f t="shared" si="3"/>
        <v>0</v>
      </c>
      <c r="L50" s="34">
        <f t="shared" si="4"/>
        <v>0</v>
      </c>
    </row>
    <row r="51" spans="3:17" x14ac:dyDescent="0.2">
      <c r="C51" s="1" t="s">
        <v>46</v>
      </c>
      <c r="D51" s="10">
        <v>288</v>
      </c>
      <c r="E51" s="11">
        <v>31.27</v>
      </c>
      <c r="F51" s="12"/>
      <c r="G51" s="13">
        <v>42141</v>
      </c>
      <c r="H51" s="13">
        <v>42181</v>
      </c>
      <c r="I51" s="14"/>
      <c r="J51" s="15">
        <f t="shared" si="0"/>
        <v>0</v>
      </c>
      <c r="K51" s="10">
        <f t="shared" si="3"/>
        <v>288</v>
      </c>
      <c r="L51" s="34">
        <f t="shared" si="4"/>
        <v>9005.76</v>
      </c>
    </row>
    <row r="52" spans="3:17" x14ac:dyDescent="0.2">
      <c r="C52" s="1" t="s">
        <v>47</v>
      </c>
      <c r="D52" s="10">
        <v>7</v>
      </c>
      <c r="E52" s="11">
        <v>453.52</v>
      </c>
      <c r="F52" s="12"/>
      <c r="G52" s="13">
        <v>43256</v>
      </c>
      <c r="H52" s="13">
        <v>43276</v>
      </c>
      <c r="I52" s="14"/>
      <c r="J52" s="15">
        <f t="shared" si="0"/>
        <v>0</v>
      </c>
      <c r="K52" s="10">
        <f t="shared" si="3"/>
        <v>7</v>
      </c>
      <c r="L52" s="34">
        <f t="shared" si="4"/>
        <v>3174.64</v>
      </c>
    </row>
    <row r="53" spans="3:17" x14ac:dyDescent="0.2">
      <c r="C53" s="1" t="s">
        <v>48</v>
      </c>
      <c r="D53" s="10">
        <v>0</v>
      </c>
      <c r="E53" s="11">
        <v>0</v>
      </c>
      <c r="F53" s="12"/>
      <c r="G53" s="13">
        <v>42141</v>
      </c>
      <c r="H53" s="13">
        <v>42181</v>
      </c>
      <c r="I53" s="14"/>
      <c r="J53" s="15">
        <f t="shared" si="0"/>
        <v>0</v>
      </c>
      <c r="K53" s="10">
        <f t="shared" si="3"/>
        <v>0</v>
      </c>
      <c r="L53" s="34">
        <f>E53*K53</f>
        <v>0</v>
      </c>
    </row>
    <row r="54" spans="3:17" s="5" customFormat="1" x14ac:dyDescent="0.2">
      <c r="C54" s="1" t="s">
        <v>49</v>
      </c>
      <c r="D54" s="10">
        <v>0</v>
      </c>
      <c r="E54" s="11">
        <v>118</v>
      </c>
      <c r="F54" s="12"/>
      <c r="G54" s="13">
        <v>43256</v>
      </c>
      <c r="H54" s="13">
        <v>43276</v>
      </c>
      <c r="I54" s="14"/>
      <c r="J54" s="15">
        <f t="shared" si="0"/>
        <v>0</v>
      </c>
      <c r="K54" s="10">
        <f t="shared" si="3"/>
        <v>0</v>
      </c>
      <c r="L54" s="34">
        <f>E54*K54</f>
        <v>0</v>
      </c>
      <c r="M54" s="2"/>
      <c r="P54" s="2"/>
      <c r="Q54" s="2"/>
    </row>
    <row r="55" spans="3:17" s="5" customFormat="1" x14ac:dyDescent="0.2">
      <c r="C55" s="1" t="s">
        <v>50</v>
      </c>
      <c r="D55" s="10">
        <v>19</v>
      </c>
      <c r="E55" s="11">
        <v>1.2</v>
      </c>
      <c r="F55" s="12"/>
      <c r="G55" s="13">
        <v>44418</v>
      </c>
      <c r="H55" s="13">
        <v>44425</v>
      </c>
      <c r="I55" s="14">
        <v>11</v>
      </c>
      <c r="J55" s="15">
        <f t="shared" si="0"/>
        <v>13.2</v>
      </c>
      <c r="K55" s="10">
        <f t="shared" si="3"/>
        <v>8</v>
      </c>
      <c r="L55" s="34">
        <f>E55*K55</f>
        <v>9.6</v>
      </c>
      <c r="M55" s="2"/>
      <c r="P55" s="2"/>
      <c r="Q55" s="2"/>
    </row>
    <row r="56" spans="3:17" s="5" customFormat="1" x14ac:dyDescent="0.2">
      <c r="C56" s="1" t="s">
        <v>51</v>
      </c>
      <c r="D56" s="10">
        <v>2</v>
      </c>
      <c r="E56" s="11">
        <v>1416</v>
      </c>
      <c r="F56" s="12"/>
      <c r="G56" s="13">
        <v>44418</v>
      </c>
      <c r="H56" s="13">
        <v>44425</v>
      </c>
      <c r="I56" s="14">
        <v>1</v>
      </c>
      <c r="J56" s="15">
        <f t="shared" si="0"/>
        <v>1416</v>
      </c>
      <c r="K56" s="10">
        <f t="shared" si="3"/>
        <v>1</v>
      </c>
      <c r="L56" s="34">
        <f>E56*K56</f>
        <v>1416</v>
      </c>
      <c r="M56" s="2"/>
      <c r="P56" s="2"/>
      <c r="Q56" s="2"/>
    </row>
    <row r="57" spans="3:17" s="5" customFormat="1" x14ac:dyDescent="0.2">
      <c r="C57" s="1" t="s">
        <v>52</v>
      </c>
      <c r="D57" s="10">
        <v>4</v>
      </c>
      <c r="E57" s="11">
        <v>1817.2</v>
      </c>
      <c r="F57" s="12"/>
      <c r="G57" s="13">
        <v>44418</v>
      </c>
      <c r="H57" s="13">
        <v>44425</v>
      </c>
      <c r="I57" s="14">
        <v>1</v>
      </c>
      <c r="J57" s="15">
        <f t="shared" si="0"/>
        <v>1817.2</v>
      </c>
      <c r="K57" s="10">
        <f t="shared" si="3"/>
        <v>3</v>
      </c>
      <c r="L57" s="34">
        <f t="shared" si="4"/>
        <v>5451.6</v>
      </c>
      <c r="M57" s="2"/>
      <c r="P57" s="2"/>
      <c r="Q57" s="2"/>
    </row>
    <row r="58" spans="3:17" s="5" customFormat="1" x14ac:dyDescent="0.2">
      <c r="C58" s="1" t="s">
        <v>53</v>
      </c>
      <c r="D58" s="10">
        <v>74</v>
      </c>
      <c r="E58" s="11">
        <v>8.26</v>
      </c>
      <c r="F58" s="12"/>
      <c r="G58" s="13">
        <v>43600</v>
      </c>
      <c r="H58" s="13">
        <v>43641</v>
      </c>
      <c r="I58" s="14">
        <v>24</v>
      </c>
      <c r="J58" s="15">
        <f t="shared" si="0"/>
        <v>198.24</v>
      </c>
      <c r="K58" s="10">
        <f t="shared" si="3"/>
        <v>50</v>
      </c>
      <c r="L58" s="34">
        <f t="shared" si="4"/>
        <v>413</v>
      </c>
      <c r="M58" s="2"/>
      <c r="P58" s="2"/>
      <c r="Q58" s="2"/>
    </row>
    <row r="59" spans="3:17" s="5" customFormat="1" x14ac:dyDescent="0.2">
      <c r="C59" s="1" t="s">
        <v>54</v>
      </c>
      <c r="D59" s="10">
        <v>2</v>
      </c>
      <c r="E59" s="11">
        <v>1717.91</v>
      </c>
      <c r="F59" s="12"/>
      <c r="G59" s="13">
        <v>43549</v>
      </c>
      <c r="H59" s="13">
        <v>43564</v>
      </c>
      <c r="I59" s="14"/>
      <c r="J59" s="15">
        <f t="shared" si="0"/>
        <v>0</v>
      </c>
      <c r="K59" s="10">
        <f t="shared" si="3"/>
        <v>2</v>
      </c>
      <c r="L59" s="34">
        <f t="shared" si="4"/>
        <v>3435.82</v>
      </c>
      <c r="M59" s="2"/>
      <c r="P59" s="2"/>
      <c r="Q59" s="2"/>
    </row>
    <row r="60" spans="3:17" s="5" customFormat="1" x14ac:dyDescent="0.2">
      <c r="C60" s="1" t="s">
        <v>55</v>
      </c>
      <c r="D60" s="10">
        <v>0</v>
      </c>
      <c r="E60" s="11">
        <v>174.64</v>
      </c>
      <c r="F60" s="12"/>
      <c r="G60" s="13">
        <v>42681</v>
      </c>
      <c r="H60" s="13">
        <v>42700</v>
      </c>
      <c r="I60" s="14"/>
      <c r="J60" s="15">
        <f t="shared" si="0"/>
        <v>0</v>
      </c>
      <c r="K60" s="10">
        <f t="shared" si="3"/>
        <v>0</v>
      </c>
      <c r="L60" s="34">
        <f t="shared" si="4"/>
        <v>0</v>
      </c>
      <c r="M60" s="2"/>
      <c r="P60" s="2"/>
      <c r="Q60" s="2"/>
    </row>
    <row r="61" spans="3:17" s="5" customFormat="1" x14ac:dyDescent="0.2">
      <c r="C61" s="1" t="s">
        <v>56</v>
      </c>
      <c r="D61" s="10">
        <v>44</v>
      </c>
      <c r="E61" s="11">
        <v>297.67</v>
      </c>
      <c r="F61" s="12"/>
      <c r="G61" s="13">
        <v>44418</v>
      </c>
      <c r="H61" s="13">
        <v>44425</v>
      </c>
      <c r="I61" s="14"/>
      <c r="J61" s="15">
        <f t="shared" si="0"/>
        <v>0</v>
      </c>
      <c r="K61" s="10">
        <f t="shared" si="3"/>
        <v>44</v>
      </c>
      <c r="L61" s="34">
        <f t="shared" si="4"/>
        <v>13097.480000000001</v>
      </c>
      <c r="M61" s="2"/>
      <c r="P61" s="2"/>
      <c r="Q61" s="2"/>
    </row>
    <row r="62" spans="3:17" s="5" customFormat="1" x14ac:dyDescent="0.2">
      <c r="C62" s="1" t="s">
        <v>57</v>
      </c>
      <c r="D62" s="10">
        <v>16</v>
      </c>
      <c r="E62" s="11">
        <v>112.9</v>
      </c>
      <c r="F62" s="12"/>
      <c r="G62" s="13">
        <v>44468</v>
      </c>
      <c r="H62" s="13">
        <v>44468</v>
      </c>
      <c r="I62" s="14"/>
      <c r="J62" s="15">
        <f t="shared" si="0"/>
        <v>0</v>
      </c>
      <c r="K62" s="10">
        <f t="shared" si="3"/>
        <v>16</v>
      </c>
      <c r="L62" s="34">
        <f t="shared" si="4"/>
        <v>1806.4</v>
      </c>
      <c r="M62" s="2"/>
      <c r="P62" s="2"/>
      <c r="Q62" s="2"/>
    </row>
    <row r="63" spans="3:17" s="5" customFormat="1" x14ac:dyDescent="0.2">
      <c r="C63" s="1" t="s">
        <v>58</v>
      </c>
      <c r="D63" s="10">
        <v>18</v>
      </c>
      <c r="E63" s="11">
        <v>408.44444399999998</v>
      </c>
      <c r="F63" s="12"/>
      <c r="G63" s="13">
        <v>44468</v>
      </c>
      <c r="H63" s="13">
        <v>44468</v>
      </c>
      <c r="I63" s="14"/>
      <c r="J63" s="15">
        <f t="shared" si="0"/>
        <v>0</v>
      </c>
      <c r="K63" s="10">
        <f t="shared" si="3"/>
        <v>18</v>
      </c>
      <c r="L63" s="34">
        <f t="shared" si="4"/>
        <v>7351.9999919999991</v>
      </c>
      <c r="M63" s="2"/>
      <c r="P63" s="2"/>
      <c r="Q63" s="2"/>
    </row>
    <row r="64" spans="3:17" s="5" customFormat="1" x14ac:dyDescent="0.2">
      <c r="C64" s="1" t="s">
        <v>59</v>
      </c>
      <c r="D64" s="10">
        <v>17</v>
      </c>
      <c r="E64" s="11">
        <v>507</v>
      </c>
      <c r="F64" s="12"/>
      <c r="G64" s="13">
        <v>44468</v>
      </c>
      <c r="H64" s="13">
        <v>44468</v>
      </c>
      <c r="I64" s="14"/>
      <c r="J64" s="15">
        <f t="shared" si="0"/>
        <v>0</v>
      </c>
      <c r="K64" s="10">
        <f t="shared" si="3"/>
        <v>17</v>
      </c>
      <c r="L64" s="34">
        <f t="shared" si="4"/>
        <v>8619</v>
      </c>
      <c r="M64" s="2"/>
      <c r="P64" s="2"/>
      <c r="Q64" s="2"/>
    </row>
    <row r="65" spans="3:17" s="5" customFormat="1" ht="15" customHeight="1" x14ac:dyDescent="0.2">
      <c r="C65" s="1" t="s">
        <v>60</v>
      </c>
      <c r="D65" s="10">
        <v>110</v>
      </c>
      <c r="E65" s="11">
        <v>142.45818181000001</v>
      </c>
      <c r="F65" s="12"/>
      <c r="G65" s="13">
        <v>44418</v>
      </c>
      <c r="H65" s="13">
        <v>44425</v>
      </c>
      <c r="I65" s="14"/>
      <c r="J65" s="15">
        <f t="shared" si="0"/>
        <v>0</v>
      </c>
      <c r="K65" s="10">
        <f t="shared" si="3"/>
        <v>110</v>
      </c>
      <c r="L65" s="34">
        <f t="shared" si="4"/>
        <v>15670.399999100002</v>
      </c>
      <c r="M65" s="17"/>
      <c r="N65" s="17"/>
      <c r="P65" s="2"/>
      <c r="Q65" s="2"/>
    </row>
    <row r="66" spans="3:17" s="5" customFormat="1" ht="44.25" customHeight="1" x14ac:dyDescent="0.2">
      <c r="C66" s="44" t="s">
        <v>61</v>
      </c>
      <c r="D66" s="49" t="s">
        <v>9</v>
      </c>
      <c r="E66" s="47" t="s">
        <v>3</v>
      </c>
      <c r="F66" s="47" t="s">
        <v>4</v>
      </c>
      <c r="G66" s="47" t="s">
        <v>5</v>
      </c>
      <c r="H66" s="47" t="s">
        <v>6</v>
      </c>
      <c r="I66" s="47" t="s">
        <v>7</v>
      </c>
      <c r="J66" s="47" t="s">
        <v>8</v>
      </c>
      <c r="K66" s="47" t="s">
        <v>9</v>
      </c>
      <c r="L66" s="48" t="s">
        <v>10</v>
      </c>
      <c r="M66" s="2"/>
      <c r="P66" s="2"/>
      <c r="Q66" s="2"/>
    </row>
    <row r="67" spans="3:17" s="5" customFormat="1" x14ac:dyDescent="0.2">
      <c r="C67" s="1" t="s">
        <v>62</v>
      </c>
      <c r="D67" s="10">
        <v>479</v>
      </c>
      <c r="E67" s="11">
        <v>70.872747000000004</v>
      </c>
      <c r="F67" s="12"/>
      <c r="G67" s="13">
        <v>44468</v>
      </c>
      <c r="H67" s="13">
        <v>44468</v>
      </c>
      <c r="I67" s="14">
        <v>24</v>
      </c>
      <c r="J67" s="15">
        <f t="shared" ref="J67:J121" si="5">(I67*E67)</f>
        <v>1700.9459280000001</v>
      </c>
      <c r="K67" s="10">
        <f>D67+F67-I67</f>
        <v>455</v>
      </c>
      <c r="L67" s="33">
        <f>E67*K67</f>
        <v>32247.099885000003</v>
      </c>
      <c r="M67" s="2"/>
      <c r="P67" s="2"/>
      <c r="Q67" s="2"/>
    </row>
    <row r="68" spans="3:17" s="5" customFormat="1" x14ac:dyDescent="0.2">
      <c r="C68" s="1" t="s">
        <v>63</v>
      </c>
      <c r="D68" s="10">
        <v>342</v>
      </c>
      <c r="E68" s="11">
        <v>3.85</v>
      </c>
      <c r="F68" s="12"/>
      <c r="G68" s="13">
        <v>43549</v>
      </c>
      <c r="H68" s="13">
        <v>43601</v>
      </c>
      <c r="I68" s="14">
        <v>11</v>
      </c>
      <c r="J68" s="15">
        <f t="shared" si="5"/>
        <v>42.35</v>
      </c>
      <c r="K68" s="10">
        <f t="shared" ref="K68:K120" si="6">D68+F68-I68</f>
        <v>331</v>
      </c>
      <c r="L68" s="33">
        <f t="shared" ref="L68:L121" si="7">E68*K68</f>
        <v>1274.3500000000001</v>
      </c>
      <c r="M68" s="2"/>
      <c r="P68" s="2"/>
      <c r="Q68" s="2"/>
    </row>
    <row r="69" spans="3:17" s="5" customFormat="1" x14ac:dyDescent="0.2">
      <c r="C69" s="1" t="s">
        <v>64</v>
      </c>
      <c r="D69" s="10">
        <v>0</v>
      </c>
      <c r="E69" s="11">
        <v>3.66</v>
      </c>
      <c r="F69" s="12"/>
      <c r="G69" s="13">
        <v>44252</v>
      </c>
      <c r="H69" s="13">
        <v>44255</v>
      </c>
      <c r="I69" s="14"/>
      <c r="J69" s="15">
        <f t="shared" si="5"/>
        <v>0</v>
      </c>
      <c r="K69" s="10">
        <f t="shared" si="6"/>
        <v>0</v>
      </c>
      <c r="L69" s="33">
        <f t="shared" si="7"/>
        <v>0</v>
      </c>
      <c r="M69" s="2"/>
      <c r="P69" s="2"/>
      <c r="Q69" s="2"/>
    </row>
    <row r="70" spans="3:17" x14ac:dyDescent="0.2">
      <c r="C70" s="1" t="s">
        <v>65</v>
      </c>
      <c r="D70" s="10">
        <v>269</v>
      </c>
      <c r="E70" s="11">
        <v>20.906617000000001</v>
      </c>
      <c r="F70" s="12"/>
      <c r="G70" s="13">
        <v>43747</v>
      </c>
      <c r="H70" s="13">
        <v>43763</v>
      </c>
      <c r="I70" s="14"/>
      <c r="J70" s="15">
        <f t="shared" si="5"/>
        <v>0</v>
      </c>
      <c r="K70" s="10">
        <f t="shared" si="6"/>
        <v>269</v>
      </c>
      <c r="L70" s="33">
        <f t="shared" si="7"/>
        <v>5623.8799730000001</v>
      </c>
    </row>
    <row r="71" spans="3:17" x14ac:dyDescent="0.2">
      <c r="C71" s="1" t="s">
        <v>66</v>
      </c>
      <c r="D71" s="10">
        <v>51</v>
      </c>
      <c r="E71" s="11">
        <v>153.239215</v>
      </c>
      <c r="F71" s="12"/>
      <c r="G71" s="13">
        <v>44256</v>
      </c>
      <c r="H71" s="13">
        <v>44265</v>
      </c>
      <c r="I71" s="14"/>
      <c r="J71" s="15">
        <f t="shared" si="5"/>
        <v>0</v>
      </c>
      <c r="K71" s="10">
        <f t="shared" si="6"/>
        <v>51</v>
      </c>
      <c r="L71" s="33">
        <f t="shared" si="7"/>
        <v>7815.1999649999998</v>
      </c>
    </row>
    <row r="72" spans="3:17" x14ac:dyDescent="0.2">
      <c r="C72" s="1" t="s">
        <v>67</v>
      </c>
      <c r="D72" s="10">
        <v>45</v>
      </c>
      <c r="E72" s="11">
        <v>27.56</v>
      </c>
      <c r="F72" s="12"/>
      <c r="G72" s="13">
        <v>44468</v>
      </c>
      <c r="H72" s="13">
        <v>44468</v>
      </c>
      <c r="I72" s="14"/>
      <c r="J72" s="15">
        <f t="shared" si="5"/>
        <v>0</v>
      </c>
      <c r="K72" s="10">
        <f t="shared" si="6"/>
        <v>45</v>
      </c>
      <c r="L72" s="33">
        <f t="shared" si="7"/>
        <v>1240.2</v>
      </c>
    </row>
    <row r="73" spans="3:17" x14ac:dyDescent="0.2">
      <c r="C73" s="1" t="s">
        <v>68</v>
      </c>
      <c r="D73" s="10">
        <v>0</v>
      </c>
      <c r="E73" s="11">
        <v>0</v>
      </c>
      <c r="F73" s="12"/>
      <c r="G73" s="13">
        <v>43829</v>
      </c>
      <c r="H73" s="13">
        <v>43829</v>
      </c>
      <c r="I73" s="14"/>
      <c r="J73" s="15">
        <f t="shared" si="5"/>
        <v>0</v>
      </c>
      <c r="K73" s="10">
        <f t="shared" si="6"/>
        <v>0</v>
      </c>
      <c r="L73" s="33">
        <f t="shared" si="7"/>
        <v>0</v>
      </c>
    </row>
    <row r="74" spans="3:17" x14ac:dyDescent="0.2">
      <c r="C74" s="1" t="s">
        <v>69</v>
      </c>
      <c r="D74" s="10">
        <v>0</v>
      </c>
      <c r="E74" s="11">
        <v>116.82</v>
      </c>
      <c r="F74" s="12"/>
      <c r="G74" s="13">
        <v>44421</v>
      </c>
      <c r="H74" s="13">
        <v>44432</v>
      </c>
      <c r="I74" s="14"/>
      <c r="J74" s="15">
        <f t="shared" si="5"/>
        <v>0</v>
      </c>
      <c r="K74" s="10">
        <f t="shared" si="6"/>
        <v>0</v>
      </c>
      <c r="L74" s="33">
        <f t="shared" si="7"/>
        <v>0</v>
      </c>
    </row>
    <row r="75" spans="3:17" x14ac:dyDescent="0.2">
      <c r="C75" s="1" t="s">
        <v>70</v>
      </c>
      <c r="D75" s="10">
        <v>37</v>
      </c>
      <c r="E75" s="11">
        <v>49.897142000000002</v>
      </c>
      <c r="F75" s="12"/>
      <c r="G75" s="13">
        <v>44421</v>
      </c>
      <c r="H75" s="13">
        <v>44432</v>
      </c>
      <c r="I75" s="14">
        <v>2</v>
      </c>
      <c r="J75" s="15">
        <f t="shared" si="5"/>
        <v>99.794284000000005</v>
      </c>
      <c r="K75" s="10">
        <f t="shared" si="6"/>
        <v>35</v>
      </c>
      <c r="L75" s="33">
        <f t="shared" si="7"/>
        <v>1746.3999700000002</v>
      </c>
    </row>
    <row r="76" spans="3:17" x14ac:dyDescent="0.2">
      <c r="C76" s="1" t="s">
        <v>299</v>
      </c>
      <c r="D76" s="10">
        <v>293</v>
      </c>
      <c r="E76" s="11">
        <v>30</v>
      </c>
      <c r="F76" s="12"/>
      <c r="G76" s="13"/>
      <c r="H76" s="13"/>
      <c r="I76" s="14">
        <v>4</v>
      </c>
      <c r="J76" s="15">
        <f t="shared" si="5"/>
        <v>120</v>
      </c>
      <c r="K76" s="10">
        <f>D76+F76-I76</f>
        <v>289</v>
      </c>
      <c r="L76" s="33">
        <f t="shared" si="7"/>
        <v>8670</v>
      </c>
    </row>
    <row r="77" spans="3:17" x14ac:dyDescent="0.2">
      <c r="C77" s="1" t="s">
        <v>300</v>
      </c>
      <c r="D77" s="10">
        <v>179</v>
      </c>
      <c r="E77" s="11">
        <v>79.06</v>
      </c>
      <c r="F77" s="12"/>
      <c r="G77" s="13"/>
      <c r="H77" s="13"/>
      <c r="I77" s="14"/>
      <c r="J77" s="15">
        <f t="shared" si="5"/>
        <v>0</v>
      </c>
      <c r="K77" s="10">
        <f>D77+F77-I77</f>
        <v>179</v>
      </c>
      <c r="L77" s="33">
        <f t="shared" si="7"/>
        <v>14151.74</v>
      </c>
    </row>
    <row r="78" spans="3:17" x14ac:dyDescent="0.2">
      <c r="C78" s="1" t="s">
        <v>71</v>
      </c>
      <c r="D78" s="10">
        <v>2</v>
      </c>
      <c r="E78" s="11">
        <v>41.3</v>
      </c>
      <c r="F78" s="12"/>
      <c r="G78" s="13">
        <v>41922</v>
      </c>
      <c r="H78" s="13">
        <v>41945</v>
      </c>
      <c r="I78" s="14"/>
      <c r="J78" s="15">
        <f t="shared" si="5"/>
        <v>0</v>
      </c>
      <c r="K78" s="10">
        <f t="shared" si="6"/>
        <v>2</v>
      </c>
      <c r="L78" s="33">
        <f t="shared" si="7"/>
        <v>82.6</v>
      </c>
    </row>
    <row r="79" spans="3:17" x14ac:dyDescent="0.2">
      <c r="C79" s="1" t="s">
        <v>72</v>
      </c>
      <c r="D79" s="10">
        <v>0</v>
      </c>
      <c r="E79" s="11">
        <v>71.98</v>
      </c>
      <c r="F79" s="12"/>
      <c r="G79" s="13">
        <v>44418</v>
      </c>
      <c r="H79" s="13">
        <v>44425</v>
      </c>
      <c r="I79" s="14"/>
      <c r="J79" s="15">
        <f t="shared" si="5"/>
        <v>0</v>
      </c>
      <c r="K79" s="10">
        <f t="shared" si="6"/>
        <v>0</v>
      </c>
      <c r="L79" s="33">
        <f t="shared" si="7"/>
        <v>0</v>
      </c>
    </row>
    <row r="80" spans="3:17" x14ac:dyDescent="0.2">
      <c r="C80" s="1" t="s">
        <v>73</v>
      </c>
      <c r="D80" s="10">
        <v>12</v>
      </c>
      <c r="E80" s="11">
        <v>40.119999999999997</v>
      </c>
      <c r="F80" s="12"/>
      <c r="G80" s="13">
        <v>44418</v>
      </c>
      <c r="H80" s="13">
        <v>44425</v>
      </c>
      <c r="I80" s="14"/>
      <c r="J80" s="15">
        <f t="shared" si="5"/>
        <v>0</v>
      </c>
      <c r="K80" s="10">
        <f t="shared" si="6"/>
        <v>12</v>
      </c>
      <c r="L80" s="33">
        <f t="shared" si="7"/>
        <v>481.43999999999994</v>
      </c>
    </row>
    <row r="81" spans="3:12" x14ac:dyDescent="0.2">
      <c r="C81" s="1" t="s">
        <v>74</v>
      </c>
      <c r="D81" s="10">
        <v>0</v>
      </c>
      <c r="E81" s="11">
        <v>25</v>
      </c>
      <c r="F81" s="12"/>
      <c r="G81" s="13">
        <v>44256</v>
      </c>
      <c r="H81" s="13">
        <v>44265</v>
      </c>
      <c r="I81" s="14"/>
      <c r="J81" s="15">
        <f t="shared" si="5"/>
        <v>0</v>
      </c>
      <c r="K81" s="10">
        <f t="shared" si="6"/>
        <v>0</v>
      </c>
      <c r="L81" s="33">
        <f t="shared" si="7"/>
        <v>0</v>
      </c>
    </row>
    <row r="82" spans="3:12" x14ac:dyDescent="0.2">
      <c r="C82" s="1" t="s">
        <v>75</v>
      </c>
      <c r="D82" s="10">
        <v>1</v>
      </c>
      <c r="E82" s="11">
        <v>37.1</v>
      </c>
      <c r="F82" s="12"/>
      <c r="G82" s="13">
        <v>44193</v>
      </c>
      <c r="H82" s="13">
        <v>44195</v>
      </c>
      <c r="I82" s="14"/>
      <c r="J82" s="15">
        <f t="shared" si="5"/>
        <v>0</v>
      </c>
      <c r="K82" s="10">
        <f t="shared" si="6"/>
        <v>1</v>
      </c>
      <c r="L82" s="33">
        <f t="shared" si="7"/>
        <v>37.1</v>
      </c>
    </row>
    <row r="83" spans="3:12" x14ac:dyDescent="0.2">
      <c r="C83" s="1" t="s">
        <v>76</v>
      </c>
      <c r="D83" s="10">
        <v>89</v>
      </c>
      <c r="E83" s="11">
        <v>46.884830999999998</v>
      </c>
      <c r="F83" s="12"/>
      <c r="G83" s="13">
        <v>44468</v>
      </c>
      <c r="H83" s="13">
        <v>44468</v>
      </c>
      <c r="I83" s="14"/>
      <c r="J83" s="15">
        <f t="shared" si="5"/>
        <v>0</v>
      </c>
      <c r="K83" s="10">
        <f t="shared" si="6"/>
        <v>89</v>
      </c>
      <c r="L83" s="33">
        <f t="shared" si="7"/>
        <v>4172.7499589999998</v>
      </c>
    </row>
    <row r="84" spans="3:12" x14ac:dyDescent="0.2">
      <c r="C84" s="1" t="s">
        <v>77</v>
      </c>
      <c r="D84" s="10">
        <v>297</v>
      </c>
      <c r="E84" s="11">
        <v>21.83</v>
      </c>
      <c r="F84" s="12"/>
      <c r="G84" s="13">
        <v>43311</v>
      </c>
      <c r="H84" s="13">
        <v>43346</v>
      </c>
      <c r="I84" s="14"/>
      <c r="J84" s="15">
        <f t="shared" si="5"/>
        <v>0</v>
      </c>
      <c r="K84" s="10">
        <f t="shared" si="6"/>
        <v>297</v>
      </c>
      <c r="L84" s="33">
        <f t="shared" si="7"/>
        <v>6483.5099999999993</v>
      </c>
    </row>
    <row r="85" spans="3:12" x14ac:dyDescent="0.2">
      <c r="C85" s="1" t="s">
        <v>78</v>
      </c>
      <c r="D85" s="10">
        <v>0</v>
      </c>
      <c r="E85" s="11">
        <v>11.391881</v>
      </c>
      <c r="F85" s="12"/>
      <c r="G85" s="13">
        <v>43439</v>
      </c>
      <c r="H85" s="13">
        <v>43461</v>
      </c>
      <c r="I85" s="14"/>
      <c r="J85" s="15">
        <f t="shared" si="5"/>
        <v>0</v>
      </c>
      <c r="K85" s="10">
        <f t="shared" si="6"/>
        <v>0</v>
      </c>
      <c r="L85" s="33">
        <f t="shared" si="7"/>
        <v>0</v>
      </c>
    </row>
    <row r="86" spans="3:12" x14ac:dyDescent="0.2">
      <c r="C86" s="1" t="s">
        <v>79</v>
      </c>
      <c r="D86" s="10">
        <v>0</v>
      </c>
      <c r="E86" s="11">
        <v>98.261818000000005</v>
      </c>
      <c r="F86" s="12"/>
      <c r="G86" s="13">
        <v>43439</v>
      </c>
      <c r="H86" s="13">
        <v>43461</v>
      </c>
      <c r="I86" s="14"/>
      <c r="J86" s="15">
        <f t="shared" si="5"/>
        <v>0</v>
      </c>
      <c r="K86" s="10">
        <f t="shared" si="6"/>
        <v>0</v>
      </c>
      <c r="L86" s="33">
        <f t="shared" si="7"/>
        <v>0</v>
      </c>
    </row>
    <row r="87" spans="3:12" x14ac:dyDescent="0.2">
      <c r="C87" s="1" t="s">
        <v>80</v>
      </c>
      <c r="D87" s="10">
        <v>0</v>
      </c>
      <c r="E87" s="11">
        <v>383.5</v>
      </c>
      <c r="F87" s="12"/>
      <c r="G87" s="13">
        <v>43439</v>
      </c>
      <c r="H87" s="13">
        <v>43461</v>
      </c>
      <c r="I87" s="14"/>
      <c r="J87" s="15">
        <f t="shared" si="5"/>
        <v>0</v>
      </c>
      <c r="K87" s="10">
        <f t="shared" si="6"/>
        <v>0</v>
      </c>
      <c r="L87" s="33">
        <f t="shared" si="7"/>
        <v>0</v>
      </c>
    </row>
    <row r="88" spans="3:12" x14ac:dyDescent="0.2">
      <c r="C88" s="1" t="s">
        <v>81</v>
      </c>
      <c r="D88" s="10">
        <v>0</v>
      </c>
      <c r="E88" s="11">
        <v>16.28</v>
      </c>
      <c r="F88" s="12"/>
      <c r="G88" s="13">
        <v>42538</v>
      </c>
      <c r="H88" s="13">
        <v>42540</v>
      </c>
      <c r="I88" s="14"/>
      <c r="J88" s="15">
        <f t="shared" si="5"/>
        <v>0</v>
      </c>
      <c r="K88" s="10">
        <f t="shared" si="6"/>
        <v>0</v>
      </c>
      <c r="L88" s="33">
        <f t="shared" si="7"/>
        <v>0</v>
      </c>
    </row>
    <row r="89" spans="3:12" x14ac:dyDescent="0.2">
      <c r="C89" s="1" t="s">
        <v>82</v>
      </c>
      <c r="D89" s="10">
        <v>59</v>
      </c>
      <c r="E89" s="11">
        <v>248.45237</v>
      </c>
      <c r="F89" s="12"/>
      <c r="G89" s="13">
        <v>44418</v>
      </c>
      <c r="H89" s="13">
        <v>44425</v>
      </c>
      <c r="I89" s="14"/>
      <c r="J89" s="15">
        <f t="shared" si="5"/>
        <v>0</v>
      </c>
      <c r="K89" s="10">
        <f t="shared" si="6"/>
        <v>59</v>
      </c>
      <c r="L89" s="33">
        <f t="shared" si="7"/>
        <v>14658.689829999999</v>
      </c>
    </row>
    <row r="90" spans="3:12" x14ac:dyDescent="0.2">
      <c r="C90" s="1" t="s">
        <v>223</v>
      </c>
      <c r="D90" s="10">
        <v>6</v>
      </c>
      <c r="E90" s="11">
        <v>283.2</v>
      </c>
      <c r="F90" s="12"/>
      <c r="G90" s="13">
        <v>43439</v>
      </c>
      <c r="H90" s="13">
        <v>43461</v>
      </c>
      <c r="I90" s="14"/>
      <c r="J90" s="15">
        <f t="shared" si="5"/>
        <v>0</v>
      </c>
      <c r="K90" s="10">
        <f>D90+F90-I90</f>
        <v>6</v>
      </c>
      <c r="L90" s="33">
        <f t="shared" si="7"/>
        <v>1699.1999999999998</v>
      </c>
    </row>
    <row r="91" spans="3:12" x14ac:dyDescent="0.2">
      <c r="C91" s="1" t="s">
        <v>83</v>
      </c>
      <c r="D91" s="10">
        <v>0</v>
      </c>
      <c r="E91" s="11">
        <v>283.2</v>
      </c>
      <c r="F91" s="12"/>
      <c r="G91" s="13">
        <v>43439</v>
      </c>
      <c r="H91" s="13">
        <v>43461</v>
      </c>
      <c r="I91" s="14"/>
      <c r="J91" s="15">
        <f t="shared" si="5"/>
        <v>0</v>
      </c>
      <c r="K91" s="10">
        <f t="shared" si="6"/>
        <v>0</v>
      </c>
      <c r="L91" s="33">
        <f t="shared" si="7"/>
        <v>0</v>
      </c>
    </row>
    <row r="92" spans="3:12" x14ac:dyDescent="0.2">
      <c r="C92" s="1" t="s">
        <v>84</v>
      </c>
      <c r="D92" s="10">
        <v>0</v>
      </c>
      <c r="E92" s="11">
        <v>41.3</v>
      </c>
      <c r="F92" s="12"/>
      <c r="G92" s="13">
        <v>42509</v>
      </c>
      <c r="H92" s="13">
        <v>42506</v>
      </c>
      <c r="I92" s="14"/>
      <c r="J92" s="15">
        <f t="shared" si="5"/>
        <v>0</v>
      </c>
      <c r="K92" s="10">
        <f t="shared" si="6"/>
        <v>0</v>
      </c>
      <c r="L92" s="33">
        <f t="shared" si="7"/>
        <v>0</v>
      </c>
    </row>
    <row r="93" spans="3:12" x14ac:dyDescent="0.2">
      <c r="C93" s="1" t="s">
        <v>85</v>
      </c>
      <c r="D93" s="10">
        <v>12</v>
      </c>
      <c r="E93" s="11">
        <v>193.94909000000001</v>
      </c>
      <c r="F93" s="12"/>
      <c r="G93" s="13">
        <v>44421</v>
      </c>
      <c r="H93" s="13">
        <v>44432</v>
      </c>
      <c r="I93" s="14">
        <v>1</v>
      </c>
      <c r="J93" s="15">
        <f t="shared" si="5"/>
        <v>193.94909000000001</v>
      </c>
      <c r="K93" s="10">
        <f t="shared" si="6"/>
        <v>11</v>
      </c>
      <c r="L93" s="33">
        <f t="shared" si="7"/>
        <v>2133.4399900000003</v>
      </c>
    </row>
    <row r="94" spans="3:12" x14ac:dyDescent="0.2">
      <c r="C94" s="1" t="s">
        <v>86</v>
      </c>
      <c r="D94" s="10">
        <v>74</v>
      </c>
      <c r="E94" s="11">
        <v>33.481211999999999</v>
      </c>
      <c r="F94" s="12"/>
      <c r="G94" s="13" t="s">
        <v>269</v>
      </c>
      <c r="H94" s="13">
        <v>44468</v>
      </c>
      <c r="I94" s="14">
        <v>8</v>
      </c>
      <c r="J94" s="15">
        <f t="shared" si="5"/>
        <v>267.84969599999999</v>
      </c>
      <c r="K94" s="10">
        <f t="shared" si="6"/>
        <v>66</v>
      </c>
      <c r="L94" s="33">
        <f t="shared" si="7"/>
        <v>2209.7599919999998</v>
      </c>
    </row>
    <row r="95" spans="3:12" x14ac:dyDescent="0.2">
      <c r="C95" s="1" t="s">
        <v>87</v>
      </c>
      <c r="D95" s="10">
        <v>11</v>
      </c>
      <c r="E95" s="11">
        <v>134.09090900000001</v>
      </c>
      <c r="F95" s="12"/>
      <c r="G95" s="13">
        <v>44252</v>
      </c>
      <c r="H95" s="13">
        <v>44255</v>
      </c>
      <c r="I95" s="14"/>
      <c r="J95" s="15">
        <f t="shared" si="5"/>
        <v>0</v>
      </c>
      <c r="K95" s="10">
        <f t="shared" si="6"/>
        <v>11</v>
      </c>
      <c r="L95" s="33">
        <f t="shared" si="7"/>
        <v>1474.9999990000001</v>
      </c>
    </row>
    <row r="96" spans="3:12" x14ac:dyDescent="0.2">
      <c r="C96" s="1" t="s">
        <v>88</v>
      </c>
      <c r="D96" s="10">
        <v>412</v>
      </c>
      <c r="E96" s="11">
        <v>69.696674000000002</v>
      </c>
      <c r="F96" s="12"/>
      <c r="G96" s="13">
        <v>44468</v>
      </c>
      <c r="H96" s="13">
        <v>44468</v>
      </c>
      <c r="I96" s="14">
        <v>3</v>
      </c>
      <c r="J96" s="15">
        <f t="shared" si="5"/>
        <v>209.090022</v>
      </c>
      <c r="K96" s="10">
        <f t="shared" si="6"/>
        <v>409</v>
      </c>
      <c r="L96" s="33">
        <f t="shared" si="7"/>
        <v>28505.939666000002</v>
      </c>
    </row>
    <row r="97" spans="3:12" x14ac:dyDescent="0.2">
      <c r="C97" s="1" t="s">
        <v>89</v>
      </c>
      <c r="D97" s="10">
        <v>0</v>
      </c>
      <c r="E97" s="11">
        <v>54.28</v>
      </c>
      <c r="F97" s="12"/>
      <c r="G97" s="13">
        <v>44256</v>
      </c>
      <c r="H97" s="13">
        <v>44265</v>
      </c>
      <c r="I97" s="14"/>
      <c r="J97" s="15">
        <f t="shared" si="5"/>
        <v>0</v>
      </c>
      <c r="K97" s="10">
        <f t="shared" si="6"/>
        <v>0</v>
      </c>
      <c r="L97" s="33">
        <f t="shared" si="7"/>
        <v>0</v>
      </c>
    </row>
    <row r="98" spans="3:12" x14ac:dyDescent="0.2">
      <c r="C98" s="1" t="s">
        <v>90</v>
      </c>
      <c r="D98" s="10">
        <v>0</v>
      </c>
      <c r="E98" s="11">
        <v>125.52</v>
      </c>
      <c r="F98" s="12"/>
      <c r="G98" s="13">
        <v>44468</v>
      </c>
      <c r="H98" s="13">
        <v>44468</v>
      </c>
      <c r="I98" s="14"/>
      <c r="J98" s="15">
        <f t="shared" si="5"/>
        <v>0</v>
      </c>
      <c r="K98" s="10">
        <f t="shared" si="6"/>
        <v>0</v>
      </c>
      <c r="L98" s="33">
        <f t="shared" si="7"/>
        <v>0</v>
      </c>
    </row>
    <row r="99" spans="3:12" x14ac:dyDescent="0.2">
      <c r="C99" s="1" t="s">
        <v>91</v>
      </c>
      <c r="D99" s="10">
        <v>0</v>
      </c>
      <c r="E99" s="11">
        <v>18.63</v>
      </c>
      <c r="F99" s="12"/>
      <c r="G99" s="13">
        <v>43048</v>
      </c>
      <c r="H99" s="13">
        <v>43055</v>
      </c>
      <c r="I99" s="14"/>
      <c r="J99" s="15">
        <f t="shared" si="5"/>
        <v>0</v>
      </c>
      <c r="K99" s="10">
        <f t="shared" si="6"/>
        <v>0</v>
      </c>
      <c r="L99" s="33">
        <f t="shared" si="7"/>
        <v>0</v>
      </c>
    </row>
    <row r="100" spans="3:12" x14ac:dyDescent="0.2">
      <c r="C100" s="1" t="s">
        <v>92</v>
      </c>
      <c r="D100" s="10">
        <v>0</v>
      </c>
      <c r="E100" s="11">
        <v>18.63</v>
      </c>
      <c r="F100" s="12"/>
      <c r="G100" s="13">
        <v>42810</v>
      </c>
      <c r="H100" s="13">
        <v>42823</v>
      </c>
      <c r="I100" s="14"/>
      <c r="J100" s="15">
        <f t="shared" si="5"/>
        <v>0</v>
      </c>
      <c r="K100" s="10">
        <f t="shared" si="6"/>
        <v>0</v>
      </c>
      <c r="L100" s="33">
        <f t="shared" si="7"/>
        <v>0</v>
      </c>
    </row>
    <row r="101" spans="3:12" x14ac:dyDescent="0.2">
      <c r="C101" s="1" t="s">
        <v>93</v>
      </c>
      <c r="D101" s="10">
        <v>0</v>
      </c>
      <c r="E101" s="11">
        <v>160.08000000000001</v>
      </c>
      <c r="F101" s="12"/>
      <c r="G101" s="13">
        <v>43747</v>
      </c>
      <c r="H101" s="13">
        <v>43763</v>
      </c>
      <c r="I101" s="14"/>
      <c r="J101" s="15">
        <f t="shared" si="5"/>
        <v>0</v>
      </c>
      <c r="K101" s="10">
        <f t="shared" si="6"/>
        <v>0</v>
      </c>
      <c r="L101" s="33">
        <f t="shared" si="7"/>
        <v>0</v>
      </c>
    </row>
    <row r="102" spans="3:12" x14ac:dyDescent="0.2">
      <c r="C102" s="1" t="s">
        <v>94</v>
      </c>
      <c r="D102" s="10">
        <v>1</v>
      </c>
      <c r="E102" s="11">
        <v>160.08000000000001</v>
      </c>
      <c r="F102" s="12"/>
      <c r="G102" s="13">
        <v>44468</v>
      </c>
      <c r="H102" s="13">
        <v>44468</v>
      </c>
      <c r="I102" s="14">
        <v>1</v>
      </c>
      <c r="J102" s="15">
        <f t="shared" si="5"/>
        <v>160.08000000000001</v>
      </c>
      <c r="K102" s="10">
        <f t="shared" si="6"/>
        <v>0</v>
      </c>
      <c r="L102" s="33">
        <f t="shared" si="7"/>
        <v>0</v>
      </c>
    </row>
    <row r="103" spans="3:12" x14ac:dyDescent="0.2">
      <c r="C103" s="1" t="s">
        <v>95</v>
      </c>
      <c r="D103" s="10">
        <v>5</v>
      </c>
      <c r="E103" s="11">
        <v>26.55</v>
      </c>
      <c r="F103" s="12"/>
      <c r="G103" s="13">
        <v>42810</v>
      </c>
      <c r="H103" s="13">
        <v>42823</v>
      </c>
      <c r="I103" s="14">
        <v>1</v>
      </c>
      <c r="J103" s="15">
        <f t="shared" si="5"/>
        <v>26.55</v>
      </c>
      <c r="K103" s="10">
        <f t="shared" si="6"/>
        <v>4</v>
      </c>
      <c r="L103" s="33">
        <f t="shared" si="7"/>
        <v>106.2</v>
      </c>
    </row>
    <row r="104" spans="3:12" x14ac:dyDescent="0.2">
      <c r="C104" s="1" t="s">
        <v>96</v>
      </c>
      <c r="D104" s="10">
        <v>2</v>
      </c>
      <c r="E104" s="11">
        <v>162.68</v>
      </c>
      <c r="F104" s="12"/>
      <c r="G104" s="13">
        <v>41675</v>
      </c>
      <c r="H104" s="13">
        <v>41689</v>
      </c>
      <c r="I104" s="14"/>
      <c r="J104" s="15">
        <f t="shared" si="5"/>
        <v>0</v>
      </c>
      <c r="K104" s="10">
        <f t="shared" si="6"/>
        <v>2</v>
      </c>
      <c r="L104" s="33">
        <f t="shared" si="7"/>
        <v>325.36</v>
      </c>
    </row>
    <row r="105" spans="3:12" x14ac:dyDescent="0.2">
      <c r="C105" s="1" t="s">
        <v>215</v>
      </c>
      <c r="D105" s="10">
        <v>25</v>
      </c>
      <c r="E105" s="11">
        <v>84</v>
      </c>
      <c r="F105" s="12"/>
      <c r="G105" s="13">
        <v>44256</v>
      </c>
      <c r="H105" s="13">
        <v>44265</v>
      </c>
      <c r="I105" s="14">
        <v>10</v>
      </c>
      <c r="J105" s="15">
        <f t="shared" si="5"/>
        <v>840</v>
      </c>
      <c r="K105" s="10">
        <f t="shared" si="6"/>
        <v>15</v>
      </c>
      <c r="L105" s="33">
        <f t="shared" si="7"/>
        <v>1260</v>
      </c>
    </row>
    <row r="106" spans="3:12" x14ac:dyDescent="0.2">
      <c r="C106" s="1" t="s">
        <v>97</v>
      </c>
      <c r="D106" s="10">
        <v>16</v>
      </c>
      <c r="E106" s="11">
        <v>98</v>
      </c>
      <c r="F106" s="12"/>
      <c r="G106" s="13">
        <v>44256</v>
      </c>
      <c r="H106" s="13">
        <v>44265</v>
      </c>
      <c r="I106" s="14">
        <v>4</v>
      </c>
      <c r="J106" s="15">
        <f t="shared" si="5"/>
        <v>392</v>
      </c>
      <c r="K106" s="10">
        <f t="shared" si="6"/>
        <v>12</v>
      </c>
      <c r="L106" s="33">
        <f t="shared" si="7"/>
        <v>1176</v>
      </c>
    </row>
    <row r="107" spans="3:12" x14ac:dyDescent="0.2">
      <c r="C107" s="1" t="s">
        <v>301</v>
      </c>
      <c r="D107" s="10">
        <v>100</v>
      </c>
      <c r="E107" s="11">
        <v>35.4</v>
      </c>
      <c r="F107" s="12"/>
      <c r="G107" s="13"/>
      <c r="H107" s="13"/>
      <c r="I107" s="14">
        <v>2</v>
      </c>
      <c r="J107" s="15">
        <f t="shared" si="5"/>
        <v>70.8</v>
      </c>
      <c r="K107" s="10">
        <f>D107+F107-I107</f>
        <v>98</v>
      </c>
      <c r="L107" s="33">
        <f t="shared" si="7"/>
        <v>3469.2</v>
      </c>
    </row>
    <row r="108" spans="3:12" x14ac:dyDescent="0.2">
      <c r="C108" s="1" t="s">
        <v>311</v>
      </c>
      <c r="D108" s="10"/>
      <c r="E108" s="11">
        <v>59</v>
      </c>
      <c r="F108" s="12">
        <v>25</v>
      </c>
      <c r="G108" s="13">
        <v>44713</v>
      </c>
      <c r="H108" s="13">
        <v>44742</v>
      </c>
      <c r="I108" s="14"/>
      <c r="J108" s="15"/>
      <c r="K108" s="10">
        <f>D108+F108-I108</f>
        <v>25</v>
      </c>
      <c r="L108" s="33">
        <f t="shared" si="7"/>
        <v>1475</v>
      </c>
    </row>
    <row r="109" spans="3:12" x14ac:dyDescent="0.2">
      <c r="C109" s="1" t="s">
        <v>98</v>
      </c>
      <c r="D109" s="10">
        <v>8</v>
      </c>
      <c r="E109" s="11">
        <v>47.2</v>
      </c>
      <c r="F109" s="12"/>
      <c r="G109" s="13">
        <v>44418</v>
      </c>
      <c r="H109" s="13">
        <v>44425</v>
      </c>
      <c r="I109" s="14">
        <v>1</v>
      </c>
      <c r="J109" s="15">
        <f t="shared" si="5"/>
        <v>47.2</v>
      </c>
      <c r="K109" s="10">
        <f t="shared" si="6"/>
        <v>7</v>
      </c>
      <c r="L109" s="33">
        <f t="shared" si="7"/>
        <v>330.40000000000003</v>
      </c>
    </row>
    <row r="110" spans="3:12" x14ac:dyDescent="0.2">
      <c r="C110" s="1" t="s">
        <v>99</v>
      </c>
      <c r="D110" s="10">
        <v>462</v>
      </c>
      <c r="E110" s="11">
        <v>16.989999999999998</v>
      </c>
      <c r="F110" s="12"/>
      <c r="G110" s="13">
        <v>44418</v>
      </c>
      <c r="H110" s="13">
        <v>44425</v>
      </c>
      <c r="I110" s="14">
        <v>26</v>
      </c>
      <c r="J110" s="15">
        <f t="shared" si="5"/>
        <v>441.73999999999995</v>
      </c>
      <c r="K110" s="10">
        <f t="shared" si="6"/>
        <v>436</v>
      </c>
      <c r="L110" s="33">
        <f t="shared" si="7"/>
        <v>7407.6399999999994</v>
      </c>
    </row>
    <row r="111" spans="3:12" x14ac:dyDescent="0.2">
      <c r="C111" s="1" t="s">
        <v>309</v>
      </c>
      <c r="D111" s="10"/>
      <c r="E111" s="11">
        <v>29.5</v>
      </c>
      <c r="F111" s="12">
        <v>100</v>
      </c>
      <c r="G111" s="13">
        <v>44713</v>
      </c>
      <c r="H111" s="13">
        <v>44742</v>
      </c>
      <c r="I111" s="14"/>
      <c r="J111" s="15">
        <f t="shared" si="5"/>
        <v>0</v>
      </c>
      <c r="K111" s="10">
        <f>D111+F111-I111</f>
        <v>100</v>
      </c>
      <c r="L111" s="33">
        <f t="shared" si="7"/>
        <v>2950</v>
      </c>
    </row>
    <row r="112" spans="3:12" x14ac:dyDescent="0.2">
      <c r="C112" s="1" t="s">
        <v>310</v>
      </c>
      <c r="D112" s="10"/>
      <c r="E112" s="11">
        <v>35.4</v>
      </c>
      <c r="F112" s="12">
        <v>100</v>
      </c>
      <c r="G112" s="13">
        <v>44713</v>
      </c>
      <c r="H112" s="13">
        <v>44742</v>
      </c>
      <c r="I112" s="14"/>
      <c r="J112" s="15">
        <f t="shared" si="5"/>
        <v>0</v>
      </c>
      <c r="K112" s="10">
        <f>D112+F112-I112</f>
        <v>100</v>
      </c>
      <c r="L112" s="33">
        <f t="shared" si="7"/>
        <v>3540</v>
      </c>
    </row>
    <row r="113" spans="3:16" x14ac:dyDescent="0.2">
      <c r="C113" s="1" t="s">
        <v>100</v>
      </c>
      <c r="D113" s="10">
        <v>8</v>
      </c>
      <c r="E113" s="11">
        <v>142.80000000000001</v>
      </c>
      <c r="F113" s="12"/>
      <c r="G113" s="13">
        <v>44264</v>
      </c>
      <c r="H113" s="13">
        <v>44283</v>
      </c>
      <c r="I113" s="14"/>
      <c r="J113" s="15">
        <f t="shared" si="5"/>
        <v>0</v>
      </c>
      <c r="K113" s="10">
        <f t="shared" si="6"/>
        <v>8</v>
      </c>
      <c r="L113" s="33">
        <f t="shared" si="7"/>
        <v>1142.4000000000001</v>
      </c>
    </row>
    <row r="114" spans="3:16" x14ac:dyDescent="0.2">
      <c r="C114" s="1" t="s">
        <v>101</v>
      </c>
      <c r="D114" s="10">
        <v>0</v>
      </c>
      <c r="E114" s="11">
        <v>188.8</v>
      </c>
      <c r="F114" s="12"/>
      <c r="G114" s="13">
        <v>44264</v>
      </c>
      <c r="H114" s="13">
        <v>44283</v>
      </c>
      <c r="I114" s="14"/>
      <c r="J114" s="15">
        <f t="shared" si="5"/>
        <v>0</v>
      </c>
      <c r="K114" s="10">
        <f>D114+F114-I114</f>
        <v>0</v>
      </c>
      <c r="L114" s="33">
        <f>E114*K114</f>
        <v>0</v>
      </c>
    </row>
    <row r="115" spans="3:16" x14ac:dyDescent="0.2">
      <c r="C115" s="1" t="s">
        <v>294</v>
      </c>
      <c r="D115" s="10">
        <v>15</v>
      </c>
      <c r="E115" s="11">
        <v>142.80000000000001</v>
      </c>
      <c r="F115" s="12"/>
      <c r="G115" s="13"/>
      <c r="H115" s="13"/>
      <c r="I115" s="14"/>
      <c r="J115" s="15">
        <f t="shared" si="5"/>
        <v>0</v>
      </c>
      <c r="K115" s="10">
        <f>D115+F115-I115</f>
        <v>15</v>
      </c>
      <c r="L115" s="33">
        <f>E115*K115</f>
        <v>2142</v>
      </c>
    </row>
    <row r="116" spans="3:16" x14ac:dyDescent="0.2">
      <c r="C116" s="1" t="s">
        <v>258</v>
      </c>
      <c r="D116" s="10">
        <v>0</v>
      </c>
      <c r="E116" s="11">
        <v>169.07</v>
      </c>
      <c r="F116" s="12"/>
      <c r="G116" s="13">
        <v>44264</v>
      </c>
      <c r="H116" s="13">
        <v>44283</v>
      </c>
      <c r="I116" s="14"/>
      <c r="J116" s="15">
        <f t="shared" si="5"/>
        <v>0</v>
      </c>
      <c r="K116" s="10">
        <f>D116+F116-I116</f>
        <v>0</v>
      </c>
      <c r="L116" s="33">
        <f>E116*K116</f>
        <v>0</v>
      </c>
    </row>
    <row r="117" spans="3:16" x14ac:dyDescent="0.2">
      <c r="C117" s="1" t="s">
        <v>102</v>
      </c>
      <c r="D117" s="10">
        <v>67</v>
      </c>
      <c r="E117" s="11">
        <v>15.09</v>
      </c>
      <c r="F117" s="12"/>
      <c r="G117" s="13">
        <v>43256</v>
      </c>
      <c r="H117" s="13">
        <v>43276</v>
      </c>
      <c r="I117" s="14"/>
      <c r="J117" s="15">
        <f t="shared" si="5"/>
        <v>0</v>
      </c>
      <c r="K117" s="10">
        <f t="shared" si="6"/>
        <v>67</v>
      </c>
      <c r="L117" s="33">
        <f t="shared" si="7"/>
        <v>1011.03</v>
      </c>
    </row>
    <row r="118" spans="3:16" x14ac:dyDescent="0.2">
      <c r="C118" s="1" t="s">
        <v>103</v>
      </c>
      <c r="D118" s="10">
        <v>531</v>
      </c>
      <c r="E118" s="11">
        <v>2.7748390000000001</v>
      </c>
      <c r="F118" s="12"/>
      <c r="G118" s="13">
        <v>43747</v>
      </c>
      <c r="H118" s="13">
        <v>43763</v>
      </c>
      <c r="I118" s="14"/>
      <c r="J118" s="15">
        <f t="shared" si="5"/>
        <v>0</v>
      </c>
      <c r="K118" s="10">
        <f t="shared" si="6"/>
        <v>531</v>
      </c>
      <c r="L118" s="33">
        <f t="shared" si="7"/>
        <v>1473.439509</v>
      </c>
    </row>
    <row r="119" spans="3:16" x14ac:dyDescent="0.2">
      <c r="C119" s="1" t="s">
        <v>104</v>
      </c>
      <c r="D119" s="10">
        <v>1</v>
      </c>
      <c r="E119" s="11">
        <v>215.94</v>
      </c>
      <c r="F119" s="12"/>
      <c r="G119" s="13">
        <v>43549</v>
      </c>
      <c r="H119" s="13">
        <v>43563</v>
      </c>
      <c r="I119" s="14"/>
      <c r="J119" s="15">
        <f t="shared" si="5"/>
        <v>0</v>
      </c>
      <c r="K119" s="10">
        <f t="shared" si="6"/>
        <v>1</v>
      </c>
      <c r="L119" s="33">
        <f t="shared" si="7"/>
        <v>215.94</v>
      </c>
    </row>
    <row r="120" spans="3:16" x14ac:dyDescent="0.2">
      <c r="C120" s="1" t="s">
        <v>105</v>
      </c>
      <c r="D120" s="10">
        <v>1</v>
      </c>
      <c r="E120" s="11">
        <v>41.3</v>
      </c>
      <c r="F120" s="12"/>
      <c r="G120" s="13" t="s">
        <v>216</v>
      </c>
      <c r="H120" s="13">
        <v>42696</v>
      </c>
      <c r="I120" s="14"/>
      <c r="J120" s="15">
        <f t="shared" si="5"/>
        <v>0</v>
      </c>
      <c r="K120" s="10">
        <f t="shared" si="6"/>
        <v>1</v>
      </c>
      <c r="L120" s="33">
        <f t="shared" si="7"/>
        <v>41.3</v>
      </c>
      <c r="M120" s="17"/>
      <c r="N120" s="17"/>
      <c r="P120" s="18"/>
    </row>
    <row r="121" spans="3:16" x14ac:dyDescent="0.2">
      <c r="C121" s="1" t="s">
        <v>257</v>
      </c>
      <c r="D121" s="10">
        <v>0</v>
      </c>
      <c r="E121" s="11">
        <v>280.83999999999997</v>
      </c>
      <c r="F121" s="12"/>
      <c r="G121" s="13">
        <v>44193</v>
      </c>
      <c r="H121" s="13">
        <v>44195</v>
      </c>
      <c r="I121" s="14"/>
      <c r="J121" s="15">
        <f t="shared" si="5"/>
        <v>0</v>
      </c>
      <c r="K121" s="10">
        <f>D121+F121-I121</f>
        <v>0</v>
      </c>
      <c r="L121" s="33">
        <f t="shared" si="7"/>
        <v>0</v>
      </c>
      <c r="M121" s="17"/>
      <c r="N121" s="17"/>
      <c r="P121" s="18"/>
    </row>
    <row r="122" spans="3:16" ht="38.25" x14ac:dyDescent="0.2">
      <c r="C122" s="44" t="s">
        <v>106</v>
      </c>
      <c r="D122" s="49" t="s">
        <v>9</v>
      </c>
      <c r="E122" s="47" t="s">
        <v>3</v>
      </c>
      <c r="F122" s="47" t="s">
        <v>4</v>
      </c>
      <c r="G122" s="47" t="s">
        <v>5</v>
      </c>
      <c r="H122" s="47" t="s">
        <v>6</v>
      </c>
      <c r="I122" s="47" t="s">
        <v>7</v>
      </c>
      <c r="J122" s="47" t="s">
        <v>8</v>
      </c>
      <c r="K122" s="47" t="s">
        <v>9</v>
      </c>
      <c r="L122" s="48" t="s">
        <v>10</v>
      </c>
      <c r="M122" s="17"/>
    </row>
    <row r="123" spans="3:16" x14ac:dyDescent="0.2">
      <c r="C123" s="1" t="s">
        <v>107</v>
      </c>
      <c r="D123" s="10">
        <v>6</v>
      </c>
      <c r="E123" s="11">
        <v>224.2</v>
      </c>
      <c r="F123" s="12"/>
      <c r="G123" s="13">
        <v>42129</v>
      </c>
      <c r="H123" s="13">
        <v>42143</v>
      </c>
      <c r="I123" s="14"/>
      <c r="J123" s="15">
        <f t="shared" ref="J123:J148" si="8">(I123*E123)</f>
        <v>0</v>
      </c>
      <c r="K123" s="10">
        <f>D123+F123-I123</f>
        <v>6</v>
      </c>
      <c r="L123" s="33">
        <f>E123*K123</f>
        <v>1345.1999999999998</v>
      </c>
    </row>
    <row r="124" spans="3:16" x14ac:dyDescent="0.2">
      <c r="C124" s="1" t="s">
        <v>108</v>
      </c>
      <c r="D124" s="10">
        <v>17</v>
      </c>
      <c r="E124" s="11">
        <v>31.610588</v>
      </c>
      <c r="F124" s="12"/>
      <c r="G124" s="13">
        <v>44418</v>
      </c>
      <c r="H124" s="13">
        <v>44425</v>
      </c>
      <c r="I124" s="14"/>
      <c r="J124" s="15">
        <f t="shared" si="8"/>
        <v>0</v>
      </c>
      <c r="K124" s="10">
        <f t="shared" ref="K124:K148" si="9">D124+F124-I124</f>
        <v>17</v>
      </c>
      <c r="L124" s="33">
        <f t="shared" ref="L124:L148" si="10">E124*K124</f>
        <v>537.37999600000001</v>
      </c>
    </row>
    <row r="125" spans="3:16" x14ac:dyDescent="0.2">
      <c r="C125" s="1" t="s">
        <v>109</v>
      </c>
      <c r="D125" s="10">
        <v>0</v>
      </c>
      <c r="E125" s="11">
        <v>395.3</v>
      </c>
      <c r="F125" s="12"/>
      <c r="G125" s="13">
        <v>42129</v>
      </c>
      <c r="H125" s="13">
        <v>42143</v>
      </c>
      <c r="I125" s="14"/>
      <c r="J125" s="15">
        <f t="shared" si="8"/>
        <v>0</v>
      </c>
      <c r="K125" s="10">
        <f t="shared" si="9"/>
        <v>0</v>
      </c>
      <c r="L125" s="33">
        <f t="shared" si="10"/>
        <v>0</v>
      </c>
    </row>
    <row r="126" spans="3:16" x14ac:dyDescent="0.2">
      <c r="C126" s="1" t="s">
        <v>110</v>
      </c>
      <c r="D126" s="10">
        <v>0</v>
      </c>
      <c r="E126" s="11">
        <v>74.34</v>
      </c>
      <c r="F126" s="12"/>
      <c r="G126" s="13">
        <v>43256</v>
      </c>
      <c r="H126" s="13">
        <v>43276</v>
      </c>
      <c r="I126" s="14"/>
      <c r="J126" s="15">
        <f t="shared" si="8"/>
        <v>0</v>
      </c>
      <c r="K126" s="10">
        <f t="shared" si="9"/>
        <v>0</v>
      </c>
      <c r="L126" s="33">
        <f t="shared" si="10"/>
        <v>0</v>
      </c>
    </row>
    <row r="127" spans="3:16" x14ac:dyDescent="0.2">
      <c r="C127" s="1" t="s">
        <v>111</v>
      </c>
      <c r="D127" s="10">
        <v>105</v>
      </c>
      <c r="E127" s="11">
        <v>149.99</v>
      </c>
      <c r="F127" s="12"/>
      <c r="G127" s="13">
        <v>44421</v>
      </c>
      <c r="H127" s="13">
        <v>44432</v>
      </c>
      <c r="I127" s="14">
        <v>6</v>
      </c>
      <c r="J127" s="15">
        <f t="shared" si="8"/>
        <v>899.94</v>
      </c>
      <c r="K127" s="10">
        <f t="shared" si="9"/>
        <v>99</v>
      </c>
      <c r="L127" s="33">
        <f t="shared" si="10"/>
        <v>14849.01</v>
      </c>
    </row>
    <row r="128" spans="3:16" x14ac:dyDescent="0.2">
      <c r="C128" s="1" t="s">
        <v>112</v>
      </c>
      <c r="D128" s="10">
        <v>5</v>
      </c>
      <c r="E128" s="11">
        <v>2926.93</v>
      </c>
      <c r="F128" s="12"/>
      <c r="G128" s="13">
        <v>44418</v>
      </c>
      <c r="H128" s="13">
        <v>44425</v>
      </c>
      <c r="I128" s="14">
        <v>1</v>
      </c>
      <c r="J128" s="15">
        <f t="shared" si="8"/>
        <v>2926.93</v>
      </c>
      <c r="K128" s="10">
        <f t="shared" si="9"/>
        <v>4</v>
      </c>
      <c r="L128" s="33">
        <f t="shared" si="10"/>
        <v>11707.72</v>
      </c>
    </row>
    <row r="129" spans="3:17" x14ac:dyDescent="0.2">
      <c r="C129" s="1" t="s">
        <v>113</v>
      </c>
      <c r="D129" s="10">
        <v>2</v>
      </c>
      <c r="E129" s="11">
        <v>0</v>
      </c>
      <c r="F129" s="12"/>
      <c r="G129" s="13">
        <v>42129</v>
      </c>
      <c r="H129" s="13">
        <v>42143</v>
      </c>
      <c r="I129" s="14"/>
      <c r="J129" s="15">
        <f t="shared" si="8"/>
        <v>0</v>
      </c>
      <c r="K129" s="10">
        <f t="shared" si="9"/>
        <v>2</v>
      </c>
      <c r="L129" s="33">
        <f t="shared" si="10"/>
        <v>0</v>
      </c>
    </row>
    <row r="130" spans="3:17" x14ac:dyDescent="0.2">
      <c r="C130" s="1" t="s">
        <v>114</v>
      </c>
      <c r="D130" s="10">
        <v>31</v>
      </c>
      <c r="E130" s="11">
        <v>442.42896500000001</v>
      </c>
      <c r="F130" s="12"/>
      <c r="G130" s="13">
        <v>44418</v>
      </c>
      <c r="H130" s="13">
        <v>44425</v>
      </c>
      <c r="I130" s="14">
        <v>2</v>
      </c>
      <c r="J130" s="15">
        <f t="shared" si="8"/>
        <v>884.85793000000001</v>
      </c>
      <c r="K130" s="10">
        <f t="shared" si="9"/>
        <v>29</v>
      </c>
      <c r="L130" s="33">
        <f t="shared" si="10"/>
        <v>12830.439985000001</v>
      </c>
    </row>
    <row r="131" spans="3:17" x14ac:dyDescent="0.2">
      <c r="C131" s="1" t="s">
        <v>115</v>
      </c>
      <c r="D131" s="10">
        <v>29</v>
      </c>
      <c r="E131" s="11">
        <v>41.3</v>
      </c>
      <c r="F131" s="12"/>
      <c r="G131" s="13">
        <v>44468</v>
      </c>
      <c r="H131" s="13">
        <v>44468</v>
      </c>
      <c r="I131" s="14">
        <v>8</v>
      </c>
      <c r="J131" s="15">
        <f t="shared" si="8"/>
        <v>330.4</v>
      </c>
      <c r="K131" s="10">
        <f t="shared" si="9"/>
        <v>21</v>
      </c>
      <c r="L131" s="33">
        <f t="shared" si="10"/>
        <v>867.3</v>
      </c>
    </row>
    <row r="132" spans="3:17" x14ac:dyDescent="0.2">
      <c r="C132" s="1" t="s">
        <v>116</v>
      </c>
      <c r="D132" s="10">
        <v>19</v>
      </c>
      <c r="E132" s="11">
        <v>167.01</v>
      </c>
      <c r="F132" s="12"/>
      <c r="G132" s="13">
        <v>43256</v>
      </c>
      <c r="H132" s="13">
        <v>43276</v>
      </c>
      <c r="I132" s="14"/>
      <c r="J132" s="15">
        <f t="shared" si="8"/>
        <v>0</v>
      </c>
      <c r="K132" s="10">
        <f t="shared" si="9"/>
        <v>19</v>
      </c>
      <c r="L132" s="33">
        <f t="shared" si="10"/>
        <v>3173.1899999999996</v>
      </c>
    </row>
    <row r="133" spans="3:17" x14ac:dyDescent="0.2">
      <c r="C133" s="1" t="s">
        <v>117</v>
      </c>
      <c r="D133" s="10">
        <v>0</v>
      </c>
      <c r="E133" s="11">
        <v>1124.76</v>
      </c>
      <c r="F133" s="12"/>
      <c r="G133" s="13">
        <v>43256</v>
      </c>
      <c r="H133" s="13">
        <v>43276</v>
      </c>
      <c r="I133" s="14"/>
      <c r="J133" s="15">
        <f t="shared" si="8"/>
        <v>0</v>
      </c>
      <c r="K133" s="10">
        <f t="shared" si="9"/>
        <v>0</v>
      </c>
      <c r="L133" s="33">
        <f t="shared" si="10"/>
        <v>0</v>
      </c>
    </row>
    <row r="134" spans="3:17" x14ac:dyDescent="0.2">
      <c r="C134" s="1" t="s">
        <v>118</v>
      </c>
      <c r="D134" s="10">
        <v>0</v>
      </c>
      <c r="E134" s="11">
        <v>1800</v>
      </c>
      <c r="F134" s="12"/>
      <c r="G134" s="13">
        <v>43892</v>
      </c>
      <c r="H134" s="13">
        <v>43910</v>
      </c>
      <c r="I134" s="14"/>
      <c r="J134" s="15">
        <f t="shared" si="8"/>
        <v>0</v>
      </c>
      <c r="K134" s="10">
        <f t="shared" si="9"/>
        <v>0</v>
      </c>
      <c r="L134" s="33">
        <f t="shared" si="10"/>
        <v>0</v>
      </c>
    </row>
    <row r="135" spans="3:17" x14ac:dyDescent="0.2">
      <c r="C135" s="1" t="s">
        <v>119</v>
      </c>
      <c r="D135" s="10">
        <v>0</v>
      </c>
      <c r="E135" s="11">
        <v>570</v>
      </c>
      <c r="F135" s="12"/>
      <c r="G135" s="13">
        <v>43829</v>
      </c>
      <c r="H135" s="13">
        <v>43829</v>
      </c>
      <c r="I135" s="14"/>
      <c r="J135" s="15">
        <f t="shared" si="8"/>
        <v>0</v>
      </c>
      <c r="K135" s="10">
        <f t="shared" si="9"/>
        <v>0</v>
      </c>
      <c r="L135" s="33">
        <f t="shared" si="10"/>
        <v>0</v>
      </c>
    </row>
    <row r="136" spans="3:17" x14ac:dyDescent="0.2">
      <c r="C136" s="1" t="s">
        <v>120</v>
      </c>
      <c r="D136" s="10">
        <v>9</v>
      </c>
      <c r="E136" s="11">
        <v>60.18</v>
      </c>
      <c r="F136" s="12"/>
      <c r="G136" s="13">
        <v>42715</v>
      </c>
      <c r="H136" s="13">
        <v>42727</v>
      </c>
      <c r="I136" s="14">
        <v>1</v>
      </c>
      <c r="J136" s="15">
        <f t="shared" si="8"/>
        <v>60.18</v>
      </c>
      <c r="K136" s="10">
        <f t="shared" si="9"/>
        <v>8</v>
      </c>
      <c r="L136" s="33">
        <f t="shared" si="10"/>
        <v>481.44</v>
      </c>
    </row>
    <row r="137" spans="3:17" x14ac:dyDescent="0.2">
      <c r="C137" s="1" t="s">
        <v>121</v>
      </c>
      <c r="D137" s="10">
        <v>21</v>
      </c>
      <c r="E137" s="11">
        <v>169.75</v>
      </c>
      <c r="F137" s="12"/>
      <c r="G137" s="13">
        <v>44256</v>
      </c>
      <c r="H137" s="13">
        <v>44265</v>
      </c>
      <c r="I137" s="14"/>
      <c r="J137" s="15">
        <f t="shared" si="8"/>
        <v>0</v>
      </c>
      <c r="K137" s="10">
        <f t="shared" si="9"/>
        <v>21</v>
      </c>
      <c r="L137" s="33">
        <f t="shared" si="10"/>
        <v>3564.75</v>
      </c>
    </row>
    <row r="138" spans="3:17" x14ac:dyDescent="0.2">
      <c r="C138" s="1" t="s">
        <v>122</v>
      </c>
      <c r="D138" s="10">
        <v>28</v>
      </c>
      <c r="E138" s="11">
        <v>6.45</v>
      </c>
      <c r="F138" s="12"/>
      <c r="G138" s="13">
        <v>43549</v>
      </c>
      <c r="H138" s="13">
        <v>43564</v>
      </c>
      <c r="I138" s="14"/>
      <c r="J138" s="15">
        <f t="shared" si="8"/>
        <v>0</v>
      </c>
      <c r="K138" s="10">
        <f t="shared" si="9"/>
        <v>28</v>
      </c>
      <c r="L138" s="33">
        <f t="shared" si="10"/>
        <v>180.6</v>
      </c>
    </row>
    <row r="139" spans="3:17" x14ac:dyDescent="0.2">
      <c r="C139" s="1" t="s">
        <v>123</v>
      </c>
      <c r="D139" s="10">
        <v>0</v>
      </c>
      <c r="E139" s="11">
        <v>0</v>
      </c>
      <c r="F139" s="12"/>
      <c r="G139" s="13">
        <v>43747</v>
      </c>
      <c r="H139" s="13">
        <v>43763</v>
      </c>
      <c r="I139" s="14"/>
      <c r="J139" s="15">
        <f t="shared" si="8"/>
        <v>0</v>
      </c>
      <c r="K139" s="10">
        <f t="shared" si="9"/>
        <v>0</v>
      </c>
      <c r="L139" s="33">
        <f t="shared" si="10"/>
        <v>0</v>
      </c>
    </row>
    <row r="140" spans="3:17" x14ac:dyDescent="0.2">
      <c r="C140" s="1" t="s">
        <v>267</v>
      </c>
      <c r="D140" s="10">
        <v>5</v>
      </c>
      <c r="E140" s="11">
        <v>288.39999999999998</v>
      </c>
      <c r="F140" s="12"/>
      <c r="G140" s="13">
        <v>44418</v>
      </c>
      <c r="H140" s="13">
        <v>44425</v>
      </c>
      <c r="I140" s="14"/>
      <c r="J140" s="15">
        <f t="shared" si="8"/>
        <v>0</v>
      </c>
      <c r="K140" s="10">
        <f t="shared" si="9"/>
        <v>5</v>
      </c>
      <c r="L140" s="33">
        <f t="shared" si="10"/>
        <v>1442</v>
      </c>
    </row>
    <row r="141" spans="3:17" x14ac:dyDescent="0.2">
      <c r="C141" s="1" t="s">
        <v>124</v>
      </c>
      <c r="D141" s="10">
        <v>75</v>
      </c>
      <c r="E141" s="11">
        <v>19.578873000000002</v>
      </c>
      <c r="F141" s="12"/>
      <c r="G141" s="13">
        <v>44468</v>
      </c>
      <c r="H141" s="13">
        <v>44468</v>
      </c>
      <c r="I141" s="14">
        <v>4</v>
      </c>
      <c r="J141" s="15">
        <f t="shared" si="8"/>
        <v>78.315492000000006</v>
      </c>
      <c r="K141" s="10">
        <f t="shared" si="9"/>
        <v>71</v>
      </c>
      <c r="L141" s="33">
        <f t="shared" si="10"/>
        <v>1390.0999830000001</v>
      </c>
    </row>
    <row r="142" spans="3:17" x14ac:dyDescent="0.2">
      <c r="C142" s="1" t="s">
        <v>125</v>
      </c>
      <c r="D142" s="10">
        <v>0</v>
      </c>
      <c r="E142" s="11">
        <v>224.2</v>
      </c>
      <c r="F142" s="12"/>
      <c r="G142" s="13">
        <v>42402</v>
      </c>
      <c r="H142" s="13">
        <v>42426</v>
      </c>
      <c r="I142" s="14"/>
      <c r="J142" s="15">
        <f t="shared" si="8"/>
        <v>0</v>
      </c>
      <c r="K142" s="10">
        <f t="shared" si="9"/>
        <v>0</v>
      </c>
      <c r="L142" s="33">
        <f t="shared" si="10"/>
        <v>0</v>
      </c>
    </row>
    <row r="143" spans="3:17" s="5" customFormat="1" x14ac:dyDescent="0.2">
      <c r="C143" s="1" t="s">
        <v>126</v>
      </c>
      <c r="D143" s="10">
        <v>51</v>
      </c>
      <c r="E143" s="11">
        <v>4.912941</v>
      </c>
      <c r="F143" s="12"/>
      <c r="G143" s="13">
        <v>44418</v>
      </c>
      <c r="H143" s="13">
        <v>44425</v>
      </c>
      <c r="I143" s="14"/>
      <c r="J143" s="15">
        <f t="shared" si="8"/>
        <v>0</v>
      </c>
      <c r="K143" s="10">
        <f t="shared" si="9"/>
        <v>51</v>
      </c>
      <c r="L143" s="33">
        <f t="shared" si="10"/>
        <v>250.559991</v>
      </c>
      <c r="M143" s="2"/>
      <c r="P143" s="2"/>
      <c r="Q143" s="2"/>
    </row>
    <row r="144" spans="3:17" s="5" customFormat="1" x14ac:dyDescent="0.2">
      <c r="C144" s="1" t="s">
        <v>127</v>
      </c>
      <c r="D144" s="10">
        <v>12</v>
      </c>
      <c r="E144" s="11">
        <v>1147</v>
      </c>
      <c r="F144" s="12"/>
      <c r="G144" s="13">
        <v>44468</v>
      </c>
      <c r="H144" s="13">
        <v>44468</v>
      </c>
      <c r="I144" s="14"/>
      <c r="J144" s="15">
        <f t="shared" si="8"/>
        <v>0</v>
      </c>
      <c r="K144" s="10">
        <f t="shared" si="9"/>
        <v>12</v>
      </c>
      <c r="L144" s="33">
        <f t="shared" si="10"/>
        <v>13764</v>
      </c>
      <c r="M144" s="2"/>
      <c r="P144" s="2"/>
      <c r="Q144" s="2"/>
    </row>
    <row r="145" spans="3:17" s="5" customFormat="1" x14ac:dyDescent="0.2">
      <c r="C145" s="1" t="s">
        <v>268</v>
      </c>
      <c r="D145" s="10">
        <v>3</v>
      </c>
      <c r="E145" s="11">
        <v>241.9</v>
      </c>
      <c r="F145" s="12"/>
      <c r="G145" s="13">
        <v>44418</v>
      </c>
      <c r="H145" s="13">
        <v>44425</v>
      </c>
      <c r="I145" s="14"/>
      <c r="J145" s="15">
        <f t="shared" si="8"/>
        <v>0</v>
      </c>
      <c r="K145" s="10">
        <f>D145+F145-I145</f>
        <v>3</v>
      </c>
      <c r="L145" s="33">
        <f t="shared" si="10"/>
        <v>725.7</v>
      </c>
      <c r="M145" s="2"/>
      <c r="P145" s="2"/>
      <c r="Q145" s="2"/>
    </row>
    <row r="146" spans="3:17" s="5" customFormat="1" x14ac:dyDescent="0.2">
      <c r="C146" s="1" t="s">
        <v>128</v>
      </c>
      <c r="D146" s="10">
        <v>2</v>
      </c>
      <c r="E146" s="11">
        <v>3993.76</v>
      </c>
      <c r="F146" s="12"/>
      <c r="G146" s="13">
        <v>44418</v>
      </c>
      <c r="H146" s="13">
        <v>44425</v>
      </c>
      <c r="I146" s="14"/>
      <c r="J146" s="15">
        <f t="shared" si="8"/>
        <v>0</v>
      </c>
      <c r="K146" s="10">
        <f t="shared" si="9"/>
        <v>2</v>
      </c>
      <c r="L146" s="33">
        <f t="shared" si="10"/>
        <v>7987.52</v>
      </c>
      <c r="M146" s="2"/>
      <c r="P146" s="2"/>
      <c r="Q146" s="2"/>
    </row>
    <row r="147" spans="3:17" s="5" customFormat="1" x14ac:dyDescent="0.2">
      <c r="C147" s="1" t="s">
        <v>129</v>
      </c>
      <c r="D147" s="10">
        <v>17</v>
      </c>
      <c r="E147" s="11">
        <v>224.2</v>
      </c>
      <c r="F147" s="12"/>
      <c r="G147" s="13">
        <v>43256</v>
      </c>
      <c r="H147" s="13">
        <v>43278</v>
      </c>
      <c r="I147" s="14"/>
      <c r="J147" s="15">
        <f t="shared" si="8"/>
        <v>0</v>
      </c>
      <c r="K147" s="10">
        <f t="shared" si="9"/>
        <v>17</v>
      </c>
      <c r="L147" s="33">
        <f t="shared" si="10"/>
        <v>3811.3999999999996</v>
      </c>
      <c r="M147" s="2"/>
      <c r="P147" s="2"/>
      <c r="Q147" s="2"/>
    </row>
    <row r="148" spans="3:17" s="5" customFormat="1" x14ac:dyDescent="0.2">
      <c r="C148" s="1" t="s">
        <v>130</v>
      </c>
      <c r="D148" s="10">
        <v>32</v>
      </c>
      <c r="E148" s="11">
        <v>61.36</v>
      </c>
      <c r="F148" s="12"/>
      <c r="G148" s="13">
        <v>44418</v>
      </c>
      <c r="H148" s="13">
        <v>44425</v>
      </c>
      <c r="I148" s="14">
        <v>6</v>
      </c>
      <c r="J148" s="15">
        <f t="shared" si="8"/>
        <v>368.15999999999997</v>
      </c>
      <c r="K148" s="10">
        <f t="shared" si="9"/>
        <v>26</v>
      </c>
      <c r="L148" s="33">
        <f t="shared" si="10"/>
        <v>1595.36</v>
      </c>
      <c r="M148" s="17"/>
      <c r="N148" s="17"/>
      <c r="P148" s="2"/>
      <c r="Q148" s="2"/>
    </row>
    <row r="149" spans="3:17" s="5" customFormat="1" ht="38.25" x14ac:dyDescent="0.2">
      <c r="C149" s="44" t="s">
        <v>131</v>
      </c>
      <c r="D149" s="49" t="s">
        <v>9</v>
      </c>
      <c r="E149" s="47" t="s">
        <v>3</v>
      </c>
      <c r="F149" s="47" t="s">
        <v>4</v>
      </c>
      <c r="G149" s="47" t="s">
        <v>5</v>
      </c>
      <c r="H149" s="47" t="s">
        <v>6</v>
      </c>
      <c r="I149" s="47" t="s">
        <v>7</v>
      </c>
      <c r="J149" s="47" t="s">
        <v>8</v>
      </c>
      <c r="K149" s="47" t="s">
        <v>9</v>
      </c>
      <c r="L149" s="48" t="s">
        <v>10</v>
      </c>
      <c r="M149" s="2"/>
      <c r="P149" s="2"/>
      <c r="Q149" s="2"/>
    </row>
    <row r="150" spans="3:17" s="5" customFormat="1" x14ac:dyDescent="0.2">
      <c r="C150" s="1" t="s">
        <v>132</v>
      </c>
      <c r="D150" s="10">
        <v>16</v>
      </c>
      <c r="E150" s="11">
        <v>522.1875</v>
      </c>
      <c r="F150" s="12"/>
      <c r="G150" s="13">
        <v>43305</v>
      </c>
      <c r="H150" s="13">
        <v>43306</v>
      </c>
      <c r="I150" s="14"/>
      <c r="J150" s="15">
        <f t="shared" ref="J150:J189" si="11">(I150*E150)</f>
        <v>0</v>
      </c>
      <c r="K150" s="10">
        <f>D150+F150-I150</f>
        <v>16</v>
      </c>
      <c r="L150" s="33">
        <f>E150*K150</f>
        <v>8355</v>
      </c>
      <c r="M150" s="2"/>
      <c r="P150" s="2"/>
      <c r="Q150" s="2"/>
    </row>
    <row r="151" spans="3:17" s="5" customFormat="1" x14ac:dyDescent="0.2">
      <c r="C151" s="1" t="s">
        <v>133</v>
      </c>
      <c r="D151" s="10">
        <v>3</v>
      </c>
      <c r="E151" s="11">
        <v>535</v>
      </c>
      <c r="F151" s="12"/>
      <c r="G151" s="13">
        <v>43228</v>
      </c>
      <c r="H151" s="13">
        <v>43255</v>
      </c>
      <c r="I151" s="14"/>
      <c r="J151" s="15">
        <f t="shared" si="11"/>
        <v>0</v>
      </c>
      <c r="K151" s="10">
        <f t="shared" ref="K151:K189" si="12">D151+F151-I151</f>
        <v>3</v>
      </c>
      <c r="L151" s="33">
        <f t="shared" ref="L151:L189" si="13">E151*K151</f>
        <v>1605</v>
      </c>
      <c r="M151" s="2"/>
      <c r="P151" s="2"/>
      <c r="Q151" s="2"/>
    </row>
    <row r="152" spans="3:17" s="5" customFormat="1" x14ac:dyDescent="0.2">
      <c r="C152" s="1" t="s">
        <v>261</v>
      </c>
      <c r="D152" s="10">
        <v>15</v>
      </c>
      <c r="E152" s="11">
        <v>1538.57</v>
      </c>
      <c r="F152" s="12"/>
      <c r="G152" s="13">
        <v>44252</v>
      </c>
      <c r="H152" s="13">
        <v>44255</v>
      </c>
      <c r="I152" s="14"/>
      <c r="J152" s="15">
        <f t="shared" si="11"/>
        <v>0</v>
      </c>
      <c r="K152" s="10">
        <v>15</v>
      </c>
      <c r="L152" s="33">
        <f t="shared" si="13"/>
        <v>23078.55</v>
      </c>
      <c r="M152" s="2"/>
      <c r="P152" s="2"/>
      <c r="Q152" s="2"/>
    </row>
    <row r="153" spans="3:17" s="5" customFormat="1" x14ac:dyDescent="0.2">
      <c r="C153" s="1" t="s">
        <v>134</v>
      </c>
      <c r="D153" s="10">
        <v>1</v>
      </c>
      <c r="E153" s="11">
        <v>4122.8100000000004</v>
      </c>
      <c r="F153" s="12"/>
      <c r="G153" s="13">
        <v>43759</v>
      </c>
      <c r="H153" s="13">
        <v>43783</v>
      </c>
      <c r="I153" s="14"/>
      <c r="J153" s="15">
        <f t="shared" si="11"/>
        <v>0</v>
      </c>
      <c r="K153" s="10">
        <f t="shared" si="12"/>
        <v>1</v>
      </c>
      <c r="L153" s="33">
        <f t="shared" si="13"/>
        <v>4122.8100000000004</v>
      </c>
      <c r="M153" s="2"/>
      <c r="P153" s="2"/>
      <c r="Q153" s="2"/>
    </row>
    <row r="154" spans="3:17" s="5" customFormat="1" x14ac:dyDescent="0.2">
      <c r="C154" s="1" t="s">
        <v>135</v>
      </c>
      <c r="D154" s="10">
        <v>0</v>
      </c>
      <c r="E154" s="11">
        <v>4110</v>
      </c>
      <c r="F154" s="12"/>
      <c r="G154" s="13">
        <v>43228</v>
      </c>
      <c r="H154" s="13">
        <v>43244</v>
      </c>
      <c r="I154" s="14"/>
      <c r="J154" s="15">
        <f t="shared" si="11"/>
        <v>0</v>
      </c>
      <c r="K154" s="10">
        <f>D154+F154-I154</f>
        <v>0</v>
      </c>
      <c r="L154" s="33">
        <f>E154*K154</f>
        <v>0</v>
      </c>
      <c r="M154" s="2"/>
      <c r="P154" s="2"/>
      <c r="Q154" s="2"/>
    </row>
    <row r="155" spans="3:17" s="5" customFormat="1" x14ac:dyDescent="0.2">
      <c r="C155" s="1" t="s">
        <v>136</v>
      </c>
      <c r="D155" s="10">
        <v>0</v>
      </c>
      <c r="E155" s="11">
        <v>10320.280000000001</v>
      </c>
      <c r="F155" s="12"/>
      <c r="G155" s="13">
        <v>43228</v>
      </c>
      <c r="H155" s="13">
        <v>43244</v>
      </c>
      <c r="I155" s="14"/>
      <c r="J155" s="15">
        <f t="shared" si="11"/>
        <v>0</v>
      </c>
      <c r="K155" s="10">
        <f t="shared" si="12"/>
        <v>0</v>
      </c>
      <c r="L155" s="33">
        <f t="shared" si="13"/>
        <v>0</v>
      </c>
      <c r="M155" s="2"/>
      <c r="P155" s="2"/>
      <c r="Q155" s="2"/>
    </row>
    <row r="156" spans="3:17" s="5" customFormat="1" x14ac:dyDescent="0.2">
      <c r="C156" s="1" t="s">
        <v>137</v>
      </c>
      <c r="D156" s="10">
        <v>8</v>
      </c>
      <c r="E156" s="11">
        <v>6220.6937500000004</v>
      </c>
      <c r="F156" s="12"/>
      <c r="G156" s="13">
        <v>43759</v>
      </c>
      <c r="H156" s="13">
        <v>43783</v>
      </c>
      <c r="I156" s="14"/>
      <c r="J156" s="15">
        <f t="shared" si="11"/>
        <v>0</v>
      </c>
      <c r="K156" s="10">
        <f t="shared" si="12"/>
        <v>8</v>
      </c>
      <c r="L156" s="33">
        <f t="shared" si="13"/>
        <v>49765.55</v>
      </c>
      <c r="M156" s="2"/>
      <c r="P156" s="2"/>
      <c r="Q156" s="2"/>
    </row>
    <row r="157" spans="3:17" s="5" customFormat="1" x14ac:dyDescent="0.2">
      <c r="C157" s="1" t="s">
        <v>138</v>
      </c>
      <c r="D157" s="10">
        <v>0</v>
      </c>
      <c r="E157" s="11">
        <v>5984.99</v>
      </c>
      <c r="F157" s="12"/>
      <c r="G157" s="13">
        <v>41860</v>
      </c>
      <c r="H157" s="13">
        <v>41876</v>
      </c>
      <c r="I157" s="14"/>
      <c r="J157" s="15">
        <f t="shared" si="11"/>
        <v>0</v>
      </c>
      <c r="K157" s="10">
        <f t="shared" si="12"/>
        <v>0</v>
      </c>
      <c r="L157" s="33">
        <f t="shared" si="13"/>
        <v>0</v>
      </c>
      <c r="M157" s="2"/>
      <c r="P157" s="2"/>
      <c r="Q157" s="2"/>
    </row>
    <row r="158" spans="3:17" s="5" customFormat="1" x14ac:dyDescent="0.2">
      <c r="C158" s="1" t="s">
        <v>139</v>
      </c>
      <c r="D158" s="10">
        <v>0</v>
      </c>
      <c r="E158" s="11">
        <v>4807.1000000000004</v>
      </c>
      <c r="F158" s="12"/>
      <c r="G158" s="13">
        <v>43759</v>
      </c>
      <c r="H158" s="13">
        <v>43777</v>
      </c>
      <c r="I158" s="14"/>
      <c r="J158" s="15">
        <f>(I158*E158)</f>
        <v>0</v>
      </c>
      <c r="K158" s="10">
        <f t="shared" si="12"/>
        <v>0</v>
      </c>
      <c r="L158" s="33">
        <f t="shared" si="13"/>
        <v>0</v>
      </c>
      <c r="M158" s="2"/>
      <c r="P158" s="2"/>
      <c r="Q158" s="2"/>
    </row>
    <row r="159" spans="3:17" s="5" customFormat="1" x14ac:dyDescent="0.2">
      <c r="C159" s="1" t="s">
        <v>140</v>
      </c>
      <c r="D159" s="10">
        <v>5</v>
      </c>
      <c r="E159" s="11">
        <v>6436.26</v>
      </c>
      <c r="F159" s="12"/>
      <c r="G159" s="19">
        <v>43759</v>
      </c>
      <c r="H159" s="19">
        <v>43783</v>
      </c>
      <c r="I159" s="14"/>
      <c r="J159" s="15">
        <f>(I159*E159)</f>
        <v>0</v>
      </c>
      <c r="K159" s="10">
        <f t="shared" si="12"/>
        <v>5</v>
      </c>
      <c r="L159" s="33">
        <f t="shared" si="13"/>
        <v>32181.300000000003</v>
      </c>
      <c r="M159" s="2"/>
      <c r="P159" s="2"/>
      <c r="Q159" s="2"/>
    </row>
    <row r="160" spans="3:17" x14ac:dyDescent="0.2">
      <c r="C160" s="1" t="s">
        <v>141</v>
      </c>
      <c r="D160" s="10">
        <v>5</v>
      </c>
      <c r="E160" s="11">
        <v>6436.26</v>
      </c>
      <c r="F160" s="12"/>
      <c r="G160" s="19">
        <v>43759</v>
      </c>
      <c r="H160" s="19">
        <v>43783</v>
      </c>
      <c r="I160" s="14"/>
      <c r="J160" s="15">
        <f t="shared" si="11"/>
        <v>0</v>
      </c>
      <c r="K160" s="10">
        <f t="shared" si="12"/>
        <v>5</v>
      </c>
      <c r="L160" s="33">
        <f t="shared" si="13"/>
        <v>32181.300000000003</v>
      </c>
    </row>
    <row r="161" spans="3:17" x14ac:dyDescent="0.2">
      <c r="C161" s="1" t="s">
        <v>142</v>
      </c>
      <c r="D161" s="10">
        <v>6</v>
      </c>
      <c r="E161" s="11">
        <v>6436.26</v>
      </c>
      <c r="F161" s="12"/>
      <c r="G161" s="19">
        <v>43759</v>
      </c>
      <c r="H161" s="19">
        <v>43783</v>
      </c>
      <c r="I161" s="14"/>
      <c r="J161" s="15">
        <f t="shared" si="11"/>
        <v>0</v>
      </c>
      <c r="K161" s="10">
        <f t="shared" si="12"/>
        <v>6</v>
      </c>
      <c r="L161" s="33">
        <f t="shared" si="13"/>
        <v>38617.56</v>
      </c>
    </row>
    <row r="162" spans="3:17" x14ac:dyDescent="0.2">
      <c r="C162" s="1" t="s">
        <v>143</v>
      </c>
      <c r="D162" s="10">
        <v>18</v>
      </c>
      <c r="E162" s="11">
        <v>8596.2999999999993</v>
      </c>
      <c r="F162" s="12"/>
      <c r="G162" s="13">
        <v>42870</v>
      </c>
      <c r="H162" s="13">
        <v>42878</v>
      </c>
      <c r="I162" s="14"/>
      <c r="J162" s="15">
        <f t="shared" si="11"/>
        <v>0</v>
      </c>
      <c r="K162" s="10">
        <f t="shared" si="12"/>
        <v>18</v>
      </c>
      <c r="L162" s="33">
        <f t="shared" si="13"/>
        <v>154733.4</v>
      </c>
    </row>
    <row r="163" spans="3:17" x14ac:dyDescent="0.2">
      <c r="C163" s="1" t="s">
        <v>144</v>
      </c>
      <c r="D163" s="10">
        <v>24</v>
      </c>
      <c r="E163" s="11">
        <v>15361.920833300001</v>
      </c>
      <c r="F163" s="12"/>
      <c r="G163" s="13">
        <v>43684</v>
      </c>
      <c r="H163" s="13">
        <v>43752</v>
      </c>
      <c r="I163" s="14"/>
      <c r="J163" s="15">
        <f t="shared" si="11"/>
        <v>0</v>
      </c>
      <c r="K163" s="10">
        <f t="shared" si="12"/>
        <v>24</v>
      </c>
      <c r="L163" s="33">
        <f t="shared" si="13"/>
        <v>368686.09999920003</v>
      </c>
    </row>
    <row r="164" spans="3:17" x14ac:dyDescent="0.2">
      <c r="C164" s="1" t="s">
        <v>145</v>
      </c>
      <c r="D164" s="10">
        <v>19</v>
      </c>
      <c r="E164" s="11">
        <v>15510.344730000001</v>
      </c>
      <c r="F164" s="12"/>
      <c r="G164" s="13">
        <v>43684</v>
      </c>
      <c r="H164" s="13">
        <v>43752</v>
      </c>
      <c r="I164" s="14"/>
      <c r="J164" s="15">
        <f t="shared" si="11"/>
        <v>0</v>
      </c>
      <c r="K164" s="10">
        <f t="shared" si="12"/>
        <v>19</v>
      </c>
      <c r="L164" s="33">
        <f t="shared" si="13"/>
        <v>294696.54986999999</v>
      </c>
    </row>
    <row r="165" spans="3:17" x14ac:dyDescent="0.2">
      <c r="C165" s="1" t="s">
        <v>146</v>
      </c>
      <c r="D165" s="10">
        <v>21</v>
      </c>
      <c r="E165" s="11">
        <v>15486.8976</v>
      </c>
      <c r="F165" s="12"/>
      <c r="G165" s="13">
        <v>43684</v>
      </c>
      <c r="H165" s="13">
        <v>43752</v>
      </c>
      <c r="I165" s="14"/>
      <c r="J165" s="15">
        <f t="shared" si="11"/>
        <v>0</v>
      </c>
      <c r="K165" s="10">
        <f t="shared" si="12"/>
        <v>21</v>
      </c>
      <c r="L165" s="33">
        <f t="shared" si="13"/>
        <v>325224.84960000002</v>
      </c>
    </row>
    <row r="166" spans="3:17" x14ac:dyDescent="0.2">
      <c r="C166" s="1" t="s">
        <v>147</v>
      </c>
      <c r="D166" s="10">
        <v>0</v>
      </c>
      <c r="E166" s="11">
        <v>9821.9699999999993</v>
      </c>
      <c r="F166" s="12"/>
      <c r="G166" s="19">
        <v>44252</v>
      </c>
      <c r="H166" s="19">
        <v>44255</v>
      </c>
      <c r="I166" s="14"/>
      <c r="J166" s="15">
        <f t="shared" si="11"/>
        <v>0</v>
      </c>
      <c r="K166" s="10">
        <f t="shared" si="12"/>
        <v>0</v>
      </c>
      <c r="L166" s="33">
        <f t="shared" si="13"/>
        <v>0</v>
      </c>
    </row>
    <row r="167" spans="3:17" x14ac:dyDescent="0.2">
      <c r="C167" s="1" t="s">
        <v>259</v>
      </c>
      <c r="D167" s="10">
        <v>0</v>
      </c>
      <c r="E167" s="11">
        <v>14784.46</v>
      </c>
      <c r="F167" s="12"/>
      <c r="G167" s="19"/>
      <c r="H167" s="19"/>
      <c r="I167" s="14"/>
      <c r="J167" s="15">
        <f t="shared" si="11"/>
        <v>0</v>
      </c>
      <c r="K167" s="10">
        <f>D167+F167-I167</f>
        <v>0</v>
      </c>
      <c r="L167" s="33">
        <f t="shared" si="13"/>
        <v>0</v>
      </c>
    </row>
    <row r="168" spans="3:17" x14ac:dyDescent="0.2">
      <c r="C168" s="1" t="s">
        <v>229</v>
      </c>
      <c r="D168" s="10">
        <v>9</v>
      </c>
      <c r="E168" s="11">
        <v>13148.62</v>
      </c>
      <c r="F168" s="12"/>
      <c r="G168" s="13">
        <v>44252</v>
      </c>
      <c r="H168" s="13">
        <v>44255</v>
      </c>
      <c r="I168" s="14">
        <v>4</v>
      </c>
      <c r="J168" s="15">
        <f t="shared" si="11"/>
        <v>52594.48</v>
      </c>
      <c r="K168" s="10">
        <f t="shared" si="12"/>
        <v>5</v>
      </c>
      <c r="L168" s="33">
        <f t="shared" si="13"/>
        <v>65743.100000000006</v>
      </c>
    </row>
    <row r="169" spans="3:17" x14ac:dyDescent="0.2">
      <c r="C169" s="1" t="s">
        <v>230</v>
      </c>
      <c r="D169" s="10">
        <v>8</v>
      </c>
      <c r="E169" s="11">
        <v>11922.55</v>
      </c>
      <c r="F169" s="12"/>
      <c r="G169" s="13">
        <v>44252</v>
      </c>
      <c r="H169" s="13">
        <v>44255</v>
      </c>
      <c r="I169" s="14">
        <v>2</v>
      </c>
      <c r="J169" s="15">
        <f t="shared" si="11"/>
        <v>23845.1</v>
      </c>
      <c r="K169" s="10">
        <f t="shared" si="12"/>
        <v>6</v>
      </c>
      <c r="L169" s="33">
        <f t="shared" si="13"/>
        <v>71535.299999999988</v>
      </c>
    </row>
    <row r="170" spans="3:17" x14ac:dyDescent="0.2">
      <c r="C170" s="1" t="s">
        <v>148</v>
      </c>
      <c r="D170" s="10">
        <v>13</v>
      </c>
      <c r="E170" s="11">
        <v>12034.641818</v>
      </c>
      <c r="F170" s="12"/>
      <c r="G170" s="13">
        <v>44252</v>
      </c>
      <c r="H170" s="13">
        <v>44255</v>
      </c>
      <c r="I170" s="14">
        <v>2</v>
      </c>
      <c r="J170" s="15">
        <f t="shared" si="11"/>
        <v>24069.283636</v>
      </c>
      <c r="K170" s="10">
        <f t="shared" si="12"/>
        <v>11</v>
      </c>
      <c r="L170" s="33">
        <f t="shared" si="13"/>
        <v>132381.05999800001</v>
      </c>
    </row>
    <row r="171" spans="3:17" x14ac:dyDescent="0.2">
      <c r="C171" s="1" t="s">
        <v>217</v>
      </c>
      <c r="D171" s="10">
        <v>10</v>
      </c>
      <c r="E171" s="11">
        <v>8920.5640000000003</v>
      </c>
      <c r="F171" s="12"/>
      <c r="G171" s="13">
        <v>43789</v>
      </c>
      <c r="H171" s="13">
        <v>43816</v>
      </c>
      <c r="I171" s="14"/>
      <c r="J171" s="15">
        <f t="shared" si="11"/>
        <v>0</v>
      </c>
      <c r="K171" s="10">
        <f t="shared" si="12"/>
        <v>10</v>
      </c>
      <c r="L171" s="33">
        <f t="shared" si="13"/>
        <v>89205.64</v>
      </c>
    </row>
    <row r="172" spans="3:17" s="5" customFormat="1" ht="25.5" x14ac:dyDescent="0.2">
      <c r="C172" s="1" t="s">
        <v>149</v>
      </c>
      <c r="D172" s="10">
        <v>7</v>
      </c>
      <c r="E172" s="11">
        <v>944</v>
      </c>
      <c r="F172" s="12"/>
      <c r="G172" s="13">
        <v>42842</v>
      </c>
      <c r="H172" s="13">
        <v>42851</v>
      </c>
      <c r="I172" s="14"/>
      <c r="J172" s="15">
        <f t="shared" si="11"/>
        <v>0</v>
      </c>
      <c r="K172" s="10">
        <f t="shared" si="12"/>
        <v>7</v>
      </c>
      <c r="L172" s="33">
        <f t="shared" si="13"/>
        <v>6608</v>
      </c>
      <c r="M172" s="2"/>
      <c r="P172" s="2"/>
      <c r="Q172" s="2"/>
    </row>
    <row r="173" spans="3:17" s="5" customFormat="1" x14ac:dyDescent="0.2">
      <c r="C173" s="1" t="s">
        <v>218</v>
      </c>
      <c r="D173" s="10">
        <v>2</v>
      </c>
      <c r="E173" s="11">
        <v>1752.87</v>
      </c>
      <c r="F173" s="12"/>
      <c r="G173" s="13">
        <v>43446</v>
      </c>
      <c r="H173" s="13">
        <v>43528</v>
      </c>
      <c r="I173" s="14"/>
      <c r="J173" s="15">
        <f t="shared" si="11"/>
        <v>0</v>
      </c>
      <c r="K173" s="10">
        <f t="shared" si="12"/>
        <v>2</v>
      </c>
      <c r="L173" s="33">
        <f t="shared" si="13"/>
        <v>3505.74</v>
      </c>
      <c r="M173" s="2"/>
      <c r="P173" s="2"/>
      <c r="Q173" s="2"/>
    </row>
    <row r="174" spans="3:17" s="5" customFormat="1" x14ac:dyDescent="0.2">
      <c r="C174" s="1" t="s">
        <v>219</v>
      </c>
      <c r="D174" s="10">
        <v>18</v>
      </c>
      <c r="E174" s="11">
        <v>12508</v>
      </c>
      <c r="F174" s="12"/>
      <c r="G174" s="13">
        <v>43684</v>
      </c>
      <c r="H174" s="13">
        <v>43752</v>
      </c>
      <c r="I174" s="14"/>
      <c r="J174" s="15">
        <f t="shared" si="11"/>
        <v>0</v>
      </c>
      <c r="K174" s="10">
        <f t="shared" si="12"/>
        <v>18</v>
      </c>
      <c r="L174" s="33">
        <f t="shared" si="13"/>
        <v>225144</v>
      </c>
      <c r="M174" s="2"/>
      <c r="P174" s="2"/>
      <c r="Q174" s="2"/>
    </row>
    <row r="175" spans="3:17" s="5" customFormat="1" x14ac:dyDescent="0.2">
      <c r="C175" s="1" t="s">
        <v>220</v>
      </c>
      <c r="D175" s="10">
        <v>20</v>
      </c>
      <c r="E175" s="11">
        <v>12508</v>
      </c>
      <c r="F175" s="12"/>
      <c r="G175" s="13">
        <v>43684</v>
      </c>
      <c r="H175" s="13">
        <v>43752</v>
      </c>
      <c r="I175" s="14"/>
      <c r="J175" s="15">
        <f t="shared" si="11"/>
        <v>0</v>
      </c>
      <c r="K175" s="10">
        <f t="shared" si="12"/>
        <v>20</v>
      </c>
      <c r="L175" s="33">
        <f t="shared" si="13"/>
        <v>250160</v>
      </c>
      <c r="M175" s="2"/>
      <c r="P175" s="2"/>
      <c r="Q175" s="2"/>
    </row>
    <row r="176" spans="3:17" s="5" customFormat="1" x14ac:dyDescent="0.2">
      <c r="C176" s="1" t="s">
        <v>151</v>
      </c>
      <c r="D176" s="10">
        <v>14</v>
      </c>
      <c r="E176" s="11">
        <v>10992.88</v>
      </c>
      <c r="F176" s="12"/>
      <c r="G176" s="13">
        <v>43684</v>
      </c>
      <c r="H176" s="13">
        <v>43752</v>
      </c>
      <c r="I176" s="14"/>
      <c r="J176" s="15">
        <f t="shared" si="11"/>
        <v>0</v>
      </c>
      <c r="K176" s="10">
        <f t="shared" si="12"/>
        <v>14</v>
      </c>
      <c r="L176" s="33">
        <f t="shared" si="13"/>
        <v>153900.31999999998</v>
      </c>
      <c r="M176" s="2"/>
      <c r="P176" s="2"/>
      <c r="Q176" s="2"/>
    </row>
    <row r="177" spans="3:17" s="5" customFormat="1" x14ac:dyDescent="0.2">
      <c r="C177" s="1" t="s">
        <v>157</v>
      </c>
      <c r="D177" s="10">
        <v>0</v>
      </c>
      <c r="E177" s="11">
        <v>14897.5</v>
      </c>
      <c r="F177" s="12"/>
      <c r="G177" s="13">
        <v>43789</v>
      </c>
      <c r="H177" s="13">
        <v>43816</v>
      </c>
      <c r="I177" s="14"/>
      <c r="J177" s="15">
        <f t="shared" si="11"/>
        <v>0</v>
      </c>
      <c r="K177" s="10">
        <f t="shared" si="12"/>
        <v>0</v>
      </c>
      <c r="L177" s="33">
        <f t="shared" si="13"/>
        <v>0</v>
      </c>
      <c r="M177" s="2"/>
      <c r="P177" s="2"/>
      <c r="Q177" s="2"/>
    </row>
    <row r="178" spans="3:17" s="5" customFormat="1" x14ac:dyDescent="0.2">
      <c r="C178" s="1" t="s">
        <v>239</v>
      </c>
      <c r="D178" s="10">
        <v>0</v>
      </c>
      <c r="E178" s="11">
        <v>15217.28</v>
      </c>
      <c r="F178" s="12"/>
      <c r="G178" s="13"/>
      <c r="H178" s="13"/>
      <c r="I178" s="14"/>
      <c r="J178" s="15">
        <f t="shared" si="11"/>
        <v>0</v>
      </c>
      <c r="K178" s="10">
        <f t="shared" si="12"/>
        <v>0</v>
      </c>
      <c r="L178" s="33">
        <f t="shared" si="13"/>
        <v>0</v>
      </c>
      <c r="M178" s="2"/>
      <c r="P178" s="2"/>
      <c r="Q178" s="2"/>
    </row>
    <row r="179" spans="3:17" s="5" customFormat="1" x14ac:dyDescent="0.2">
      <c r="C179" s="1" t="s">
        <v>240</v>
      </c>
      <c r="D179" s="10">
        <v>1</v>
      </c>
      <c r="E179" s="11">
        <v>4572.5</v>
      </c>
      <c r="F179" s="12"/>
      <c r="G179" s="13"/>
      <c r="H179" s="13"/>
      <c r="I179" s="14"/>
      <c r="J179" s="15">
        <f t="shared" si="11"/>
        <v>0</v>
      </c>
      <c r="K179" s="10">
        <f t="shared" si="12"/>
        <v>1</v>
      </c>
      <c r="L179" s="33">
        <f t="shared" si="13"/>
        <v>4572.5</v>
      </c>
      <c r="M179" s="2"/>
      <c r="P179" s="2"/>
      <c r="Q179" s="2"/>
    </row>
    <row r="180" spans="3:17" s="5" customFormat="1" x14ac:dyDescent="0.2">
      <c r="C180" s="1" t="s">
        <v>254</v>
      </c>
      <c r="D180" s="10">
        <v>0</v>
      </c>
      <c r="E180" s="11">
        <v>10820.48</v>
      </c>
      <c r="F180" s="12"/>
      <c r="G180" s="13">
        <v>44252</v>
      </c>
      <c r="H180" s="13">
        <v>44255</v>
      </c>
      <c r="I180" s="14"/>
      <c r="J180" s="15"/>
      <c r="K180" s="10">
        <f t="shared" si="12"/>
        <v>0</v>
      </c>
      <c r="L180" s="33">
        <f t="shared" si="13"/>
        <v>0</v>
      </c>
      <c r="M180" s="2"/>
      <c r="P180" s="2"/>
      <c r="Q180" s="2"/>
    </row>
    <row r="181" spans="3:17" s="5" customFormat="1" x14ac:dyDescent="0.2">
      <c r="C181" s="1" t="s">
        <v>260</v>
      </c>
      <c r="D181" s="10">
        <v>0</v>
      </c>
      <c r="E181" s="11">
        <v>14784.5</v>
      </c>
      <c r="F181" s="12"/>
      <c r="G181" s="13">
        <v>44252</v>
      </c>
      <c r="H181" s="13">
        <v>44255</v>
      </c>
      <c r="I181" s="14"/>
      <c r="J181" s="15"/>
      <c r="K181" s="10">
        <f>D181+F181-I181</f>
        <v>0</v>
      </c>
      <c r="L181" s="33">
        <f t="shared" si="13"/>
        <v>0</v>
      </c>
      <c r="M181" s="2"/>
      <c r="P181" s="2"/>
      <c r="Q181" s="2"/>
    </row>
    <row r="182" spans="3:17" s="5" customFormat="1" x14ac:dyDescent="0.2">
      <c r="C182" s="1" t="s">
        <v>262</v>
      </c>
      <c r="D182" s="10">
        <v>0</v>
      </c>
      <c r="E182" s="11">
        <v>6800</v>
      </c>
      <c r="F182" s="12"/>
      <c r="G182" s="13">
        <v>44301</v>
      </c>
      <c r="H182" s="13">
        <v>44316</v>
      </c>
      <c r="I182" s="14"/>
      <c r="J182" s="15"/>
      <c r="K182" s="10">
        <f>D182+F182-I182</f>
        <v>0</v>
      </c>
      <c r="L182" s="33">
        <f t="shared" si="13"/>
        <v>0</v>
      </c>
      <c r="M182" s="2"/>
      <c r="P182" s="2"/>
      <c r="Q182" s="2"/>
    </row>
    <row r="183" spans="3:17" s="5" customFormat="1" x14ac:dyDescent="0.2">
      <c r="C183" s="1" t="s">
        <v>221</v>
      </c>
      <c r="D183" s="10">
        <v>2</v>
      </c>
      <c r="E183" s="11">
        <v>12862</v>
      </c>
      <c r="F183" s="12"/>
      <c r="G183" s="13">
        <v>43789</v>
      </c>
      <c r="H183" s="13">
        <v>43816</v>
      </c>
      <c r="I183" s="14"/>
      <c r="J183" s="15">
        <f t="shared" si="11"/>
        <v>0</v>
      </c>
      <c r="K183" s="10">
        <f t="shared" si="12"/>
        <v>2</v>
      </c>
      <c r="L183" s="33">
        <f t="shared" si="13"/>
        <v>25724</v>
      </c>
      <c r="M183" s="2"/>
      <c r="P183" s="2"/>
      <c r="Q183" s="2"/>
    </row>
    <row r="184" spans="3:17" s="5" customFormat="1" x14ac:dyDescent="0.2">
      <c r="C184" s="1" t="s">
        <v>150</v>
      </c>
      <c r="D184" s="10">
        <v>23</v>
      </c>
      <c r="E184" s="11">
        <v>12492.233478</v>
      </c>
      <c r="F184" s="12"/>
      <c r="G184" s="13">
        <v>43684</v>
      </c>
      <c r="H184" s="13">
        <v>43752</v>
      </c>
      <c r="I184" s="14"/>
      <c r="J184" s="15">
        <f t="shared" si="11"/>
        <v>0</v>
      </c>
      <c r="K184" s="10">
        <f t="shared" si="12"/>
        <v>23</v>
      </c>
      <c r="L184" s="33">
        <f t="shared" si="13"/>
        <v>287321.36999400001</v>
      </c>
      <c r="M184" s="2"/>
      <c r="P184" s="2"/>
      <c r="Q184" s="2"/>
    </row>
    <row r="185" spans="3:17" s="5" customFormat="1" x14ac:dyDescent="0.2">
      <c r="C185" s="1" t="s">
        <v>152</v>
      </c>
      <c r="D185" s="10">
        <v>6</v>
      </c>
      <c r="E185" s="11">
        <v>1789.4</v>
      </c>
      <c r="F185" s="12"/>
      <c r="G185" s="13">
        <v>44169</v>
      </c>
      <c r="H185" s="13">
        <v>44175</v>
      </c>
      <c r="I185" s="14"/>
      <c r="J185" s="15">
        <f t="shared" si="11"/>
        <v>0</v>
      </c>
      <c r="K185" s="10">
        <f t="shared" si="12"/>
        <v>6</v>
      </c>
      <c r="L185" s="33">
        <f t="shared" si="13"/>
        <v>10736.400000000001</v>
      </c>
      <c r="M185" s="2"/>
      <c r="P185" s="2"/>
      <c r="Q185" s="2"/>
    </row>
    <row r="186" spans="3:17" s="5" customFormat="1" x14ac:dyDescent="0.2">
      <c r="C186" s="1" t="s">
        <v>153</v>
      </c>
      <c r="D186" s="10">
        <v>7</v>
      </c>
      <c r="E186" s="11">
        <v>1735.4857139999999</v>
      </c>
      <c r="F186" s="12"/>
      <c r="G186" s="13">
        <v>44169</v>
      </c>
      <c r="H186" s="13">
        <v>44175</v>
      </c>
      <c r="I186" s="14"/>
      <c r="J186" s="15">
        <f t="shared" si="11"/>
        <v>0</v>
      </c>
      <c r="K186" s="10">
        <f t="shared" si="12"/>
        <v>7</v>
      </c>
      <c r="L186" s="33">
        <f t="shared" si="13"/>
        <v>12148.399997999999</v>
      </c>
      <c r="M186" s="2"/>
      <c r="P186" s="2"/>
      <c r="Q186" s="2"/>
    </row>
    <row r="187" spans="3:17" s="5" customFormat="1" x14ac:dyDescent="0.2">
      <c r="C187" s="1" t="s">
        <v>154</v>
      </c>
      <c r="D187" s="10">
        <v>7</v>
      </c>
      <c r="E187" s="11">
        <v>1739.2</v>
      </c>
      <c r="F187" s="12"/>
      <c r="G187" s="13">
        <v>44169</v>
      </c>
      <c r="H187" s="13">
        <v>44175</v>
      </c>
      <c r="I187" s="14"/>
      <c r="J187" s="15">
        <f t="shared" si="11"/>
        <v>0</v>
      </c>
      <c r="K187" s="10">
        <f t="shared" si="12"/>
        <v>7</v>
      </c>
      <c r="L187" s="33">
        <f t="shared" si="13"/>
        <v>12174.4</v>
      </c>
      <c r="M187" s="2"/>
      <c r="P187" s="2"/>
      <c r="Q187" s="2"/>
    </row>
    <row r="188" spans="3:17" s="5" customFormat="1" x14ac:dyDescent="0.2">
      <c r="C188" s="1" t="s">
        <v>155</v>
      </c>
      <c r="D188" s="10">
        <v>6</v>
      </c>
      <c r="E188" s="11">
        <v>3488.1333332999998</v>
      </c>
      <c r="F188" s="12"/>
      <c r="G188" s="13">
        <v>44169</v>
      </c>
      <c r="H188" s="13">
        <v>44175</v>
      </c>
      <c r="I188" s="14"/>
      <c r="J188" s="15">
        <f t="shared" si="11"/>
        <v>0</v>
      </c>
      <c r="K188" s="10">
        <f t="shared" si="12"/>
        <v>6</v>
      </c>
      <c r="L188" s="33">
        <f>E188*K188</f>
        <v>20928.799999799998</v>
      </c>
      <c r="M188" s="2"/>
      <c r="P188" s="2"/>
      <c r="Q188" s="2"/>
    </row>
    <row r="189" spans="3:17" s="5" customFormat="1" x14ac:dyDescent="0.2">
      <c r="C189" s="1" t="s">
        <v>156</v>
      </c>
      <c r="D189" s="10">
        <v>2</v>
      </c>
      <c r="E189" s="11">
        <v>17437.099999999999</v>
      </c>
      <c r="F189" s="12"/>
      <c r="G189" s="13">
        <v>43789</v>
      </c>
      <c r="H189" s="13">
        <v>43816</v>
      </c>
      <c r="I189" s="14"/>
      <c r="J189" s="15">
        <f t="shared" si="11"/>
        <v>0</v>
      </c>
      <c r="K189" s="10">
        <f t="shared" si="12"/>
        <v>2</v>
      </c>
      <c r="L189" s="33">
        <f t="shared" si="13"/>
        <v>34874.199999999997</v>
      </c>
      <c r="M189" s="17"/>
      <c r="N189" s="17"/>
      <c r="P189" s="2"/>
      <c r="Q189" s="2"/>
    </row>
    <row r="190" spans="3:17" s="5" customFormat="1" ht="38.25" x14ac:dyDescent="0.2">
      <c r="C190" s="44" t="s">
        <v>158</v>
      </c>
      <c r="D190" s="49" t="s">
        <v>9</v>
      </c>
      <c r="E190" s="47" t="s">
        <v>3</v>
      </c>
      <c r="F190" s="47" t="s">
        <v>4</v>
      </c>
      <c r="G190" s="47" t="s">
        <v>5</v>
      </c>
      <c r="H190" s="47" t="s">
        <v>6</v>
      </c>
      <c r="I190" s="47" t="s">
        <v>7</v>
      </c>
      <c r="J190" s="47" t="s">
        <v>8</v>
      </c>
      <c r="K190" s="47" t="s">
        <v>9</v>
      </c>
      <c r="L190" s="48" t="s">
        <v>10</v>
      </c>
      <c r="M190" s="2"/>
      <c r="P190" s="2"/>
      <c r="Q190" s="2"/>
    </row>
    <row r="191" spans="3:17" s="5" customFormat="1" x14ac:dyDescent="0.2">
      <c r="C191" s="35" t="s">
        <v>159</v>
      </c>
      <c r="D191" s="10">
        <v>17</v>
      </c>
      <c r="E191" s="11">
        <v>93.22</v>
      </c>
      <c r="F191" s="12"/>
      <c r="G191" s="13">
        <v>44459</v>
      </c>
      <c r="H191" s="13">
        <v>44460</v>
      </c>
      <c r="I191" s="14"/>
      <c r="J191" s="15">
        <f t="shared" ref="J191:J231" si="14">(I191*E191)</f>
        <v>0</v>
      </c>
      <c r="K191" s="10">
        <f>D191+F191-I191</f>
        <v>17</v>
      </c>
      <c r="L191" s="33">
        <f>E191*K191</f>
        <v>1584.74</v>
      </c>
      <c r="M191" s="2"/>
      <c r="P191" s="2"/>
      <c r="Q191" s="2"/>
    </row>
    <row r="192" spans="3:17" s="5" customFormat="1" x14ac:dyDescent="0.2">
      <c r="C192" s="35" t="s">
        <v>303</v>
      </c>
      <c r="D192" s="10">
        <v>15</v>
      </c>
      <c r="E192" s="11">
        <v>501.5</v>
      </c>
      <c r="F192" s="12"/>
      <c r="G192" s="13">
        <v>44619</v>
      </c>
      <c r="H192" s="13">
        <v>44620</v>
      </c>
      <c r="I192" s="14"/>
      <c r="J192" s="15"/>
      <c r="K192" s="10">
        <f>D192+F192-I192</f>
        <v>15</v>
      </c>
      <c r="L192" s="33">
        <f>E192*K192</f>
        <v>7522.5</v>
      </c>
      <c r="M192" s="2"/>
      <c r="P192" s="2"/>
      <c r="Q192" s="2"/>
    </row>
    <row r="193" spans="3:17" s="5" customFormat="1" x14ac:dyDescent="0.2">
      <c r="C193" s="35" t="s">
        <v>304</v>
      </c>
      <c r="D193" s="10">
        <v>15</v>
      </c>
      <c r="E193" s="11">
        <v>678.5</v>
      </c>
      <c r="F193" s="12"/>
      <c r="G193" s="13">
        <v>44619</v>
      </c>
      <c r="H193" s="13">
        <v>44620</v>
      </c>
      <c r="I193" s="14"/>
      <c r="J193" s="15"/>
      <c r="K193" s="10">
        <f>D193+F193-I193</f>
        <v>15</v>
      </c>
      <c r="L193" s="33">
        <f>E193*K193</f>
        <v>10177.5</v>
      </c>
      <c r="M193" s="2"/>
      <c r="P193" s="2"/>
      <c r="Q193" s="2"/>
    </row>
    <row r="194" spans="3:17" s="5" customFormat="1" x14ac:dyDescent="0.2">
      <c r="C194" s="35" t="s">
        <v>160</v>
      </c>
      <c r="D194" s="10">
        <v>91</v>
      </c>
      <c r="E194" s="11">
        <v>258.42</v>
      </c>
      <c r="F194" s="12"/>
      <c r="G194" s="13">
        <v>44459</v>
      </c>
      <c r="H194" s="13">
        <v>44468</v>
      </c>
      <c r="I194" s="14">
        <v>4</v>
      </c>
      <c r="J194" s="15">
        <f t="shared" si="14"/>
        <v>1033.68</v>
      </c>
      <c r="K194" s="10">
        <f t="shared" ref="K194:K210" si="15">D194+F194-I194</f>
        <v>87</v>
      </c>
      <c r="L194" s="33">
        <f t="shared" ref="L194:L210" si="16">E194*K194</f>
        <v>22482.54</v>
      </c>
      <c r="M194" s="2"/>
      <c r="P194" s="2"/>
      <c r="Q194" s="2"/>
    </row>
    <row r="195" spans="3:17" s="5" customFormat="1" x14ac:dyDescent="0.2">
      <c r="C195" s="35" t="s">
        <v>161</v>
      </c>
      <c r="D195" s="10">
        <v>55</v>
      </c>
      <c r="E195" s="11">
        <v>525.1</v>
      </c>
      <c r="F195" s="12"/>
      <c r="G195" s="13">
        <v>44459</v>
      </c>
      <c r="H195" s="13">
        <v>44468</v>
      </c>
      <c r="I195" s="14">
        <v>4</v>
      </c>
      <c r="J195" s="15">
        <f t="shared" si="14"/>
        <v>2100.4</v>
      </c>
      <c r="K195" s="10">
        <f t="shared" si="15"/>
        <v>51</v>
      </c>
      <c r="L195" s="33">
        <f t="shared" si="16"/>
        <v>26780.100000000002</v>
      </c>
      <c r="M195" s="2"/>
      <c r="P195" s="2"/>
      <c r="Q195" s="2"/>
    </row>
    <row r="196" spans="3:17" s="5" customFormat="1" x14ac:dyDescent="0.2">
      <c r="C196" s="35" t="s">
        <v>162</v>
      </c>
      <c r="D196" s="10">
        <v>0</v>
      </c>
      <c r="E196" s="11">
        <v>44.84</v>
      </c>
      <c r="F196" s="12"/>
      <c r="G196" s="13">
        <v>44159</v>
      </c>
      <c r="H196" s="13">
        <v>44165</v>
      </c>
      <c r="I196" s="14"/>
      <c r="J196" s="15">
        <f t="shared" si="14"/>
        <v>0</v>
      </c>
      <c r="K196" s="10">
        <f t="shared" si="15"/>
        <v>0</v>
      </c>
      <c r="L196" s="33">
        <f t="shared" si="16"/>
        <v>0</v>
      </c>
      <c r="M196" s="2"/>
      <c r="P196" s="2"/>
      <c r="Q196" s="2"/>
    </row>
    <row r="197" spans="3:17" s="5" customFormat="1" x14ac:dyDescent="0.2">
      <c r="C197" s="35" t="s">
        <v>163</v>
      </c>
      <c r="D197" s="10">
        <v>728</v>
      </c>
      <c r="E197" s="11">
        <v>46.02</v>
      </c>
      <c r="F197" s="12"/>
      <c r="G197" s="13">
        <v>44619</v>
      </c>
      <c r="H197" s="13">
        <v>44620</v>
      </c>
      <c r="I197" s="14">
        <v>682</v>
      </c>
      <c r="J197" s="15">
        <f t="shared" si="14"/>
        <v>31385.640000000003</v>
      </c>
      <c r="K197" s="10">
        <f t="shared" si="15"/>
        <v>46</v>
      </c>
      <c r="L197" s="33">
        <f t="shared" si="16"/>
        <v>2116.92</v>
      </c>
      <c r="M197" s="2"/>
      <c r="P197" s="2"/>
      <c r="Q197" s="2"/>
    </row>
    <row r="198" spans="3:17" s="5" customFormat="1" x14ac:dyDescent="0.2">
      <c r="C198" s="35" t="s">
        <v>164</v>
      </c>
      <c r="D198" s="10">
        <v>98</v>
      </c>
      <c r="E198" s="11">
        <v>696.2</v>
      </c>
      <c r="F198" s="12"/>
      <c r="G198" s="13">
        <v>44690</v>
      </c>
      <c r="H198" s="13">
        <v>44691</v>
      </c>
      <c r="I198" s="14">
        <v>92</v>
      </c>
      <c r="J198" s="15">
        <f t="shared" si="14"/>
        <v>64050.400000000001</v>
      </c>
      <c r="K198" s="10">
        <f t="shared" si="15"/>
        <v>6</v>
      </c>
      <c r="L198" s="33">
        <f t="shared" si="16"/>
        <v>4177.2000000000007</v>
      </c>
      <c r="M198" s="2"/>
      <c r="P198" s="2"/>
      <c r="Q198" s="2"/>
    </row>
    <row r="199" spans="3:17" s="5" customFormat="1" x14ac:dyDescent="0.2">
      <c r="C199" s="35" t="s">
        <v>165</v>
      </c>
      <c r="D199" s="10">
        <v>48</v>
      </c>
      <c r="E199" s="11">
        <v>35.728124999999999</v>
      </c>
      <c r="F199" s="12"/>
      <c r="G199" s="13">
        <v>43525</v>
      </c>
      <c r="H199" s="13">
        <v>43528</v>
      </c>
      <c r="I199" s="14">
        <v>16</v>
      </c>
      <c r="J199" s="15">
        <f t="shared" si="14"/>
        <v>571.65</v>
      </c>
      <c r="K199" s="10">
        <f t="shared" si="15"/>
        <v>32</v>
      </c>
      <c r="L199" s="33">
        <f t="shared" si="16"/>
        <v>1143.3</v>
      </c>
      <c r="M199" s="2"/>
      <c r="P199" s="2"/>
      <c r="Q199" s="2"/>
    </row>
    <row r="200" spans="3:17" s="5" customFormat="1" x14ac:dyDescent="0.2">
      <c r="C200" s="35" t="s">
        <v>166</v>
      </c>
      <c r="D200" s="10">
        <v>133</v>
      </c>
      <c r="E200" s="11">
        <v>22.94</v>
      </c>
      <c r="F200" s="12"/>
      <c r="G200" s="13">
        <v>43525</v>
      </c>
      <c r="H200" s="13">
        <v>43528</v>
      </c>
      <c r="I200" s="14">
        <v>7</v>
      </c>
      <c r="J200" s="15">
        <f t="shared" si="14"/>
        <v>160.58000000000001</v>
      </c>
      <c r="K200" s="10">
        <f t="shared" si="15"/>
        <v>126</v>
      </c>
      <c r="L200" s="33">
        <f t="shared" si="16"/>
        <v>2890.44</v>
      </c>
      <c r="M200" s="2"/>
      <c r="P200" s="2"/>
      <c r="Q200" s="2"/>
    </row>
    <row r="201" spans="3:17" s="5" customFormat="1" x14ac:dyDescent="0.2">
      <c r="C201" s="35" t="s">
        <v>167</v>
      </c>
      <c r="D201" s="10">
        <v>248</v>
      </c>
      <c r="E201" s="11">
        <v>55</v>
      </c>
      <c r="F201" s="12"/>
      <c r="G201" s="13">
        <v>44619</v>
      </c>
      <c r="H201" s="13">
        <v>44620</v>
      </c>
      <c r="I201" s="14">
        <v>51</v>
      </c>
      <c r="J201" s="15">
        <f t="shared" si="14"/>
        <v>2805</v>
      </c>
      <c r="K201" s="10">
        <f t="shared" si="15"/>
        <v>197</v>
      </c>
      <c r="L201" s="33">
        <f t="shared" si="16"/>
        <v>10835</v>
      </c>
      <c r="M201" s="2"/>
      <c r="P201" s="2"/>
      <c r="Q201" s="2"/>
    </row>
    <row r="202" spans="3:17" s="5" customFormat="1" x14ac:dyDescent="0.2">
      <c r="C202" s="35" t="s">
        <v>168</v>
      </c>
      <c r="D202" s="10">
        <v>9</v>
      </c>
      <c r="E202" s="11">
        <v>51.98</v>
      </c>
      <c r="F202" s="12"/>
      <c r="G202" s="13">
        <v>44145</v>
      </c>
      <c r="H202" s="13">
        <v>44159</v>
      </c>
      <c r="I202" s="14"/>
      <c r="J202" s="15">
        <f t="shared" si="14"/>
        <v>0</v>
      </c>
      <c r="K202" s="10">
        <f t="shared" si="15"/>
        <v>9</v>
      </c>
      <c r="L202" s="33">
        <f t="shared" si="16"/>
        <v>467.82</v>
      </c>
      <c r="M202" s="2"/>
      <c r="P202" s="2"/>
      <c r="Q202" s="2"/>
    </row>
    <row r="203" spans="3:17" s="5" customFormat="1" x14ac:dyDescent="0.2">
      <c r="C203" s="35" t="s">
        <v>169</v>
      </c>
      <c r="D203" s="10">
        <v>0</v>
      </c>
      <c r="E203" s="11">
        <v>55.85</v>
      </c>
      <c r="F203" s="12"/>
      <c r="G203" s="13">
        <v>44145</v>
      </c>
      <c r="H203" s="13">
        <v>44159</v>
      </c>
      <c r="I203" s="14"/>
      <c r="J203" s="15">
        <f t="shared" si="14"/>
        <v>0</v>
      </c>
      <c r="K203" s="10">
        <f t="shared" si="15"/>
        <v>0</v>
      </c>
      <c r="L203" s="33">
        <f t="shared" si="16"/>
        <v>0</v>
      </c>
      <c r="M203" s="2"/>
      <c r="P203" s="2"/>
      <c r="Q203" s="2"/>
    </row>
    <row r="204" spans="3:17" s="5" customFormat="1" x14ac:dyDescent="0.2">
      <c r="C204" s="35" t="s">
        <v>295</v>
      </c>
      <c r="D204" s="10">
        <v>0</v>
      </c>
      <c r="E204" s="11">
        <v>37760</v>
      </c>
      <c r="F204" s="12"/>
      <c r="G204" s="13"/>
      <c r="H204" s="13"/>
      <c r="I204" s="14"/>
      <c r="J204" s="15">
        <f t="shared" si="14"/>
        <v>0</v>
      </c>
      <c r="K204" s="10">
        <f>D204+F204-I204</f>
        <v>0</v>
      </c>
      <c r="L204" s="33">
        <f t="shared" si="16"/>
        <v>0</v>
      </c>
      <c r="M204" s="2"/>
      <c r="P204" s="2"/>
      <c r="Q204" s="2"/>
    </row>
    <row r="205" spans="3:17" s="5" customFormat="1" x14ac:dyDescent="0.2">
      <c r="C205" s="35" t="s">
        <v>296</v>
      </c>
      <c r="D205" s="10">
        <v>0</v>
      </c>
      <c r="E205" s="11">
        <v>80240</v>
      </c>
      <c r="F205" s="12"/>
      <c r="G205" s="13"/>
      <c r="H205" s="13"/>
      <c r="I205" s="14"/>
      <c r="J205" s="15">
        <f t="shared" si="14"/>
        <v>0</v>
      </c>
      <c r="K205" s="10">
        <f>D205+F205-I205</f>
        <v>0</v>
      </c>
      <c r="L205" s="33">
        <f t="shared" si="16"/>
        <v>0</v>
      </c>
      <c r="M205" s="2"/>
      <c r="P205" s="2"/>
      <c r="Q205" s="2"/>
    </row>
    <row r="206" spans="3:17" s="5" customFormat="1" x14ac:dyDescent="0.2">
      <c r="C206" s="35" t="s">
        <v>306</v>
      </c>
      <c r="D206" s="10">
        <v>1416</v>
      </c>
      <c r="E206" s="11">
        <v>140.41999999999999</v>
      </c>
      <c r="F206" s="12"/>
      <c r="G206" s="13">
        <v>44690</v>
      </c>
      <c r="H206" s="13">
        <v>44691</v>
      </c>
      <c r="I206" s="14">
        <v>67</v>
      </c>
      <c r="J206" s="15">
        <f t="shared" si="14"/>
        <v>9408.14</v>
      </c>
      <c r="K206" s="10">
        <f>D206+F206-I206</f>
        <v>1349</v>
      </c>
      <c r="L206" s="33">
        <f t="shared" si="16"/>
        <v>189426.58</v>
      </c>
      <c r="M206" s="2"/>
      <c r="P206" s="2"/>
      <c r="Q206" s="2"/>
    </row>
    <row r="207" spans="3:17" s="5" customFormat="1" x14ac:dyDescent="0.2">
      <c r="C207" s="35" t="s">
        <v>302</v>
      </c>
      <c r="D207" s="10">
        <v>0</v>
      </c>
      <c r="E207" s="11">
        <v>268</v>
      </c>
      <c r="F207" s="12"/>
      <c r="G207" s="13"/>
      <c r="H207" s="13"/>
      <c r="I207" s="14"/>
      <c r="J207" s="15">
        <f t="shared" si="14"/>
        <v>0</v>
      </c>
      <c r="K207" s="10">
        <f>D207+F207-I207</f>
        <v>0</v>
      </c>
      <c r="L207" s="33">
        <f t="shared" si="16"/>
        <v>0</v>
      </c>
      <c r="M207" s="2"/>
      <c r="P207" s="2"/>
      <c r="Q207" s="2"/>
    </row>
    <row r="208" spans="3:17" s="5" customFormat="1" x14ac:dyDescent="0.2">
      <c r="C208" s="35" t="s">
        <v>266</v>
      </c>
      <c r="D208" s="10">
        <v>4</v>
      </c>
      <c r="E208" s="11">
        <v>14.87888888</v>
      </c>
      <c r="F208" s="12"/>
      <c r="G208" s="13">
        <v>44145</v>
      </c>
      <c r="H208" s="13">
        <v>44159</v>
      </c>
      <c r="I208" s="14">
        <v>3</v>
      </c>
      <c r="J208" s="15">
        <f t="shared" si="14"/>
        <v>44.636666640000001</v>
      </c>
      <c r="K208" s="10">
        <f t="shared" si="15"/>
        <v>1</v>
      </c>
      <c r="L208" s="33">
        <f t="shared" si="16"/>
        <v>14.87888888</v>
      </c>
      <c r="M208" s="2"/>
      <c r="P208" s="2"/>
      <c r="Q208" s="2"/>
    </row>
    <row r="209" spans="3:17" s="5" customFormat="1" x14ac:dyDescent="0.2">
      <c r="C209" s="35" t="s">
        <v>170</v>
      </c>
      <c r="D209" s="10">
        <v>0</v>
      </c>
      <c r="E209" s="11">
        <v>25</v>
      </c>
      <c r="F209" s="12"/>
      <c r="G209" s="13">
        <v>43808</v>
      </c>
      <c r="H209" s="13">
        <v>43822</v>
      </c>
      <c r="I209" s="14"/>
      <c r="J209" s="15">
        <f t="shared" si="14"/>
        <v>0</v>
      </c>
      <c r="K209" s="10">
        <f t="shared" si="15"/>
        <v>0</v>
      </c>
      <c r="L209" s="33">
        <f t="shared" si="16"/>
        <v>0</v>
      </c>
      <c r="M209" s="2"/>
      <c r="P209" s="2"/>
      <c r="Q209" s="2"/>
    </row>
    <row r="210" spans="3:17" s="5" customFormat="1" x14ac:dyDescent="0.2">
      <c r="C210" s="35" t="s">
        <v>171</v>
      </c>
      <c r="D210" s="10">
        <v>218</v>
      </c>
      <c r="E210" s="11">
        <v>27.414353999999999</v>
      </c>
      <c r="F210" s="12"/>
      <c r="G210" s="13">
        <v>44145</v>
      </c>
      <c r="H210" s="13">
        <v>44159</v>
      </c>
      <c r="I210" s="14">
        <v>9</v>
      </c>
      <c r="J210" s="15">
        <f t="shared" si="14"/>
        <v>246.729186</v>
      </c>
      <c r="K210" s="10">
        <f t="shared" si="15"/>
        <v>209</v>
      </c>
      <c r="L210" s="33">
        <f t="shared" si="16"/>
        <v>5729.5999860000002</v>
      </c>
      <c r="M210" s="17"/>
      <c r="N210" s="17"/>
      <c r="P210" s="2"/>
      <c r="Q210" s="2"/>
    </row>
    <row r="211" spans="3:17" s="5" customFormat="1" ht="38.25" x14ac:dyDescent="0.2">
      <c r="C211" s="44" t="s">
        <v>172</v>
      </c>
      <c r="D211" s="49" t="s">
        <v>9</v>
      </c>
      <c r="E211" s="47" t="s">
        <v>3</v>
      </c>
      <c r="F211" s="47" t="s">
        <v>4</v>
      </c>
      <c r="G211" s="47" t="s">
        <v>5</v>
      </c>
      <c r="H211" s="47" t="s">
        <v>6</v>
      </c>
      <c r="I211" s="47" t="s">
        <v>7</v>
      </c>
      <c r="J211" s="47" t="s">
        <v>8</v>
      </c>
      <c r="K211" s="47" t="s">
        <v>9</v>
      </c>
      <c r="L211" s="48" t="s">
        <v>10</v>
      </c>
      <c r="M211" s="2"/>
      <c r="P211" s="2"/>
      <c r="Q211" s="2"/>
    </row>
    <row r="212" spans="3:17" s="5" customFormat="1" x14ac:dyDescent="0.2">
      <c r="C212" s="35" t="s">
        <v>173</v>
      </c>
      <c r="D212" s="10">
        <v>1</v>
      </c>
      <c r="E212" s="11">
        <v>590</v>
      </c>
      <c r="F212" s="12"/>
      <c r="G212" s="13">
        <v>41876</v>
      </c>
      <c r="H212" s="13">
        <v>41881</v>
      </c>
      <c r="I212" s="14"/>
      <c r="J212" s="15">
        <f t="shared" si="14"/>
        <v>0</v>
      </c>
      <c r="K212" s="10">
        <f>D212+F212-I212</f>
        <v>1</v>
      </c>
      <c r="L212" s="33">
        <f>E212*K212</f>
        <v>590</v>
      </c>
      <c r="M212" s="2"/>
      <c r="P212" s="2"/>
      <c r="Q212" s="2"/>
    </row>
    <row r="213" spans="3:17" s="5" customFormat="1" x14ac:dyDescent="0.2">
      <c r="C213" s="35" t="s">
        <v>174</v>
      </c>
      <c r="D213" s="10">
        <v>0</v>
      </c>
      <c r="E213" s="11">
        <v>90</v>
      </c>
      <c r="F213" s="12"/>
      <c r="G213" s="13">
        <v>44459</v>
      </c>
      <c r="H213" s="13">
        <v>44460</v>
      </c>
      <c r="I213" s="14"/>
      <c r="J213" s="15">
        <f t="shared" si="14"/>
        <v>0</v>
      </c>
      <c r="K213" s="10">
        <f t="shared" ref="K213:K231" si="17">D213+F213-I213</f>
        <v>0</v>
      </c>
      <c r="L213" s="33">
        <f t="shared" ref="L213:L231" si="18">E213*K213</f>
        <v>0</v>
      </c>
      <c r="M213" s="2"/>
      <c r="P213" s="2"/>
      <c r="Q213" s="2"/>
    </row>
    <row r="214" spans="3:17" s="5" customFormat="1" x14ac:dyDescent="0.2">
      <c r="C214" s="35" t="s">
        <v>228</v>
      </c>
      <c r="D214" s="10">
        <v>0</v>
      </c>
      <c r="E214" s="11">
        <v>767</v>
      </c>
      <c r="F214" s="12"/>
      <c r="G214" s="13">
        <v>44181</v>
      </c>
      <c r="H214" s="13">
        <v>44183</v>
      </c>
      <c r="I214" s="14"/>
      <c r="J214" s="15">
        <f t="shared" si="14"/>
        <v>0</v>
      </c>
      <c r="K214" s="10">
        <f t="shared" si="17"/>
        <v>0</v>
      </c>
      <c r="L214" s="33">
        <f t="shared" si="18"/>
        <v>0</v>
      </c>
      <c r="M214" s="2"/>
      <c r="P214" s="2"/>
      <c r="Q214" s="2"/>
    </row>
    <row r="215" spans="3:17" s="5" customFormat="1" x14ac:dyDescent="0.2">
      <c r="C215" s="35" t="s">
        <v>175</v>
      </c>
      <c r="D215" s="10">
        <v>95</v>
      </c>
      <c r="E215" s="11">
        <v>57.76</v>
      </c>
      <c r="F215" s="12"/>
      <c r="G215" s="13">
        <v>44619</v>
      </c>
      <c r="H215" s="13">
        <v>44620</v>
      </c>
      <c r="I215" s="14">
        <v>12</v>
      </c>
      <c r="J215" s="15">
        <f t="shared" si="14"/>
        <v>693.12</v>
      </c>
      <c r="K215" s="10">
        <f t="shared" si="17"/>
        <v>83</v>
      </c>
      <c r="L215" s="33">
        <f t="shared" si="18"/>
        <v>4794.08</v>
      </c>
      <c r="M215" s="2"/>
      <c r="P215" s="2"/>
      <c r="Q215" s="2"/>
    </row>
    <row r="216" spans="3:17" s="5" customFormat="1" x14ac:dyDescent="0.2">
      <c r="C216" s="35" t="s">
        <v>176</v>
      </c>
      <c r="D216" s="10">
        <v>0</v>
      </c>
      <c r="E216" s="11">
        <v>968.5</v>
      </c>
      <c r="F216" s="12"/>
      <c r="G216" s="13">
        <v>41876</v>
      </c>
      <c r="H216" s="13">
        <v>41881</v>
      </c>
      <c r="I216" s="14"/>
      <c r="J216" s="15">
        <f t="shared" si="14"/>
        <v>0</v>
      </c>
      <c r="K216" s="10">
        <f t="shared" si="17"/>
        <v>0</v>
      </c>
      <c r="L216" s="33">
        <f t="shared" si="18"/>
        <v>0</v>
      </c>
      <c r="M216" s="2"/>
      <c r="P216" s="2"/>
      <c r="Q216" s="2"/>
    </row>
    <row r="217" spans="3:17" s="5" customFormat="1" x14ac:dyDescent="0.2">
      <c r="C217" s="35" t="s">
        <v>177</v>
      </c>
      <c r="D217" s="10">
        <v>67</v>
      </c>
      <c r="E217" s="11">
        <v>148.636923</v>
      </c>
      <c r="F217" s="12"/>
      <c r="G217" s="13">
        <v>44619</v>
      </c>
      <c r="H217" s="13">
        <v>44620</v>
      </c>
      <c r="I217" s="14">
        <v>2</v>
      </c>
      <c r="J217" s="15">
        <f t="shared" si="14"/>
        <v>297.27384599999999</v>
      </c>
      <c r="K217" s="10">
        <f t="shared" si="17"/>
        <v>65</v>
      </c>
      <c r="L217" s="33">
        <f t="shared" si="18"/>
        <v>9661.3999949999998</v>
      </c>
      <c r="M217" s="2"/>
      <c r="P217" s="2"/>
      <c r="Q217" s="2"/>
    </row>
    <row r="218" spans="3:17" s="5" customFormat="1" x14ac:dyDescent="0.2">
      <c r="C218" s="35" t="s">
        <v>178</v>
      </c>
      <c r="D218" s="10">
        <v>99</v>
      </c>
      <c r="E218" s="11">
        <v>112.517916</v>
      </c>
      <c r="F218" s="12"/>
      <c r="G218" s="13">
        <v>44456</v>
      </c>
      <c r="H218" s="13">
        <v>44496</v>
      </c>
      <c r="I218" s="14">
        <v>3</v>
      </c>
      <c r="J218" s="15">
        <f t="shared" si="14"/>
        <v>337.55374799999998</v>
      </c>
      <c r="K218" s="10">
        <f t="shared" si="17"/>
        <v>96</v>
      </c>
      <c r="L218" s="33">
        <f t="shared" si="18"/>
        <v>10801.719936</v>
      </c>
      <c r="M218" s="2"/>
      <c r="P218" s="2"/>
      <c r="Q218" s="2"/>
    </row>
    <row r="219" spans="3:17" s="5" customFormat="1" x14ac:dyDescent="0.2">
      <c r="C219" s="35" t="s">
        <v>179</v>
      </c>
      <c r="D219" s="10">
        <v>18</v>
      </c>
      <c r="E219" s="11">
        <v>128.816666</v>
      </c>
      <c r="F219" s="12"/>
      <c r="G219" s="13">
        <v>44159</v>
      </c>
      <c r="H219" s="13">
        <v>44165</v>
      </c>
      <c r="I219" s="14"/>
      <c r="J219" s="15">
        <f t="shared" si="14"/>
        <v>0</v>
      </c>
      <c r="K219" s="10">
        <f t="shared" si="17"/>
        <v>18</v>
      </c>
      <c r="L219" s="33">
        <f t="shared" si="18"/>
        <v>2318.6999879999998</v>
      </c>
      <c r="M219" s="2"/>
      <c r="P219" s="2"/>
      <c r="Q219" s="2"/>
    </row>
    <row r="220" spans="3:17" s="5" customFormat="1" x14ac:dyDescent="0.2">
      <c r="C220" s="35" t="s">
        <v>180</v>
      </c>
      <c r="D220" s="10">
        <v>0</v>
      </c>
      <c r="E220" s="11">
        <v>239.58</v>
      </c>
      <c r="F220" s="12"/>
      <c r="G220" s="13">
        <v>44459</v>
      </c>
      <c r="H220" s="13">
        <v>44460</v>
      </c>
      <c r="I220" s="14"/>
      <c r="J220" s="15">
        <f t="shared" si="14"/>
        <v>0</v>
      </c>
      <c r="K220" s="10">
        <f t="shared" si="17"/>
        <v>0</v>
      </c>
      <c r="L220" s="33">
        <f t="shared" si="18"/>
        <v>0</v>
      </c>
      <c r="M220" s="2"/>
      <c r="P220" s="2"/>
      <c r="Q220" s="2"/>
    </row>
    <row r="221" spans="3:17" s="5" customFormat="1" x14ac:dyDescent="0.2">
      <c r="C221" s="35" t="s">
        <v>181</v>
      </c>
      <c r="D221" s="10">
        <v>0</v>
      </c>
      <c r="E221" s="11">
        <v>212.4</v>
      </c>
      <c r="F221" s="12"/>
      <c r="G221" s="13">
        <v>42564</v>
      </c>
      <c r="H221" s="13">
        <v>42574</v>
      </c>
      <c r="I221" s="14"/>
      <c r="J221" s="15">
        <f t="shared" si="14"/>
        <v>0</v>
      </c>
      <c r="K221" s="10">
        <f t="shared" si="17"/>
        <v>0</v>
      </c>
      <c r="L221" s="33">
        <f t="shared" si="18"/>
        <v>0</v>
      </c>
      <c r="M221" s="2"/>
      <c r="P221" s="2"/>
      <c r="Q221" s="2"/>
    </row>
    <row r="222" spans="3:17" s="5" customFormat="1" x14ac:dyDescent="0.2">
      <c r="C222" s="35" t="s">
        <v>182</v>
      </c>
      <c r="D222" s="10">
        <v>0</v>
      </c>
      <c r="E222" s="11">
        <v>460.2</v>
      </c>
      <c r="F222" s="12"/>
      <c r="G222" s="13">
        <v>43311</v>
      </c>
      <c r="H222" s="13">
        <v>43329</v>
      </c>
      <c r="I222" s="14"/>
      <c r="J222" s="15">
        <f t="shared" si="14"/>
        <v>0</v>
      </c>
      <c r="K222" s="10">
        <f t="shared" si="17"/>
        <v>0</v>
      </c>
      <c r="L222" s="33">
        <f t="shared" si="18"/>
        <v>0</v>
      </c>
      <c r="M222" s="2"/>
      <c r="P222" s="2"/>
      <c r="Q222" s="2"/>
    </row>
    <row r="223" spans="3:17" s="5" customFormat="1" x14ac:dyDescent="0.2">
      <c r="C223" s="35" t="s">
        <v>183</v>
      </c>
      <c r="D223" s="10">
        <v>0</v>
      </c>
      <c r="E223" s="11">
        <v>442.5</v>
      </c>
      <c r="F223" s="12"/>
      <c r="G223" s="13">
        <v>44193</v>
      </c>
      <c r="H223" s="13">
        <v>44195</v>
      </c>
      <c r="I223" s="14"/>
      <c r="J223" s="15">
        <f t="shared" si="14"/>
        <v>0</v>
      </c>
      <c r="K223" s="10">
        <f t="shared" si="17"/>
        <v>0</v>
      </c>
      <c r="L223" s="33">
        <f t="shared" si="18"/>
        <v>0</v>
      </c>
      <c r="M223" s="2"/>
      <c r="P223" s="2"/>
      <c r="Q223" s="2"/>
    </row>
    <row r="224" spans="3:17" s="5" customFormat="1" x14ac:dyDescent="0.2">
      <c r="C224" s="35" t="s">
        <v>305</v>
      </c>
      <c r="D224" s="10">
        <v>25</v>
      </c>
      <c r="E224" s="11">
        <v>141.6</v>
      </c>
      <c r="F224" s="12"/>
      <c r="G224" s="13">
        <v>44690</v>
      </c>
      <c r="H224" s="13">
        <v>44691</v>
      </c>
      <c r="I224" s="14"/>
      <c r="J224" s="15">
        <f t="shared" si="14"/>
        <v>0</v>
      </c>
      <c r="K224" s="10">
        <f t="shared" si="17"/>
        <v>25</v>
      </c>
      <c r="L224" s="33">
        <f t="shared" si="18"/>
        <v>3540</v>
      </c>
      <c r="M224" s="2"/>
      <c r="P224" s="2"/>
      <c r="Q224" s="2"/>
    </row>
    <row r="225" spans="3:17" s="5" customFormat="1" x14ac:dyDescent="0.2">
      <c r="C225" s="35" t="s">
        <v>272</v>
      </c>
      <c r="D225" s="10">
        <v>4</v>
      </c>
      <c r="E225" s="11">
        <v>313.88</v>
      </c>
      <c r="F225" s="12"/>
      <c r="G225" s="13">
        <v>44459</v>
      </c>
      <c r="H225" s="13">
        <v>44460</v>
      </c>
      <c r="I225" s="14">
        <v>4</v>
      </c>
      <c r="J225" s="15">
        <f t="shared" si="14"/>
        <v>1255.52</v>
      </c>
      <c r="K225" s="10">
        <f t="shared" si="17"/>
        <v>0</v>
      </c>
      <c r="L225" s="33">
        <f t="shared" si="18"/>
        <v>0</v>
      </c>
      <c r="M225" s="2"/>
      <c r="P225" s="2"/>
      <c r="Q225" s="2"/>
    </row>
    <row r="226" spans="3:17" s="5" customFormat="1" x14ac:dyDescent="0.2">
      <c r="C226" s="35" t="s">
        <v>273</v>
      </c>
      <c r="D226" s="10">
        <v>119</v>
      </c>
      <c r="E226" s="11">
        <v>52.01</v>
      </c>
      <c r="F226" s="12"/>
      <c r="G226" s="13">
        <v>44459</v>
      </c>
      <c r="H226" s="13">
        <v>44460</v>
      </c>
      <c r="I226" s="14"/>
      <c r="J226" s="15">
        <f t="shared" si="14"/>
        <v>0</v>
      </c>
      <c r="K226" s="10">
        <f>D226+F226-I226</f>
        <v>119</v>
      </c>
      <c r="L226" s="33">
        <f t="shared" si="18"/>
        <v>6189.19</v>
      </c>
      <c r="M226" s="2"/>
      <c r="P226" s="2"/>
      <c r="Q226" s="2"/>
    </row>
    <row r="227" spans="3:17" s="5" customFormat="1" x14ac:dyDescent="0.2">
      <c r="C227" s="35" t="s">
        <v>274</v>
      </c>
      <c r="D227" s="10">
        <v>67</v>
      </c>
      <c r="E227" s="11">
        <v>45.12</v>
      </c>
      <c r="F227" s="12"/>
      <c r="G227" s="13">
        <v>44145</v>
      </c>
      <c r="H227" s="13">
        <v>44159</v>
      </c>
      <c r="I227" s="14"/>
      <c r="J227" s="15">
        <f t="shared" si="14"/>
        <v>0</v>
      </c>
      <c r="K227" s="10">
        <f>D227+F227-I227</f>
        <v>67</v>
      </c>
      <c r="L227" s="33">
        <f t="shared" si="18"/>
        <v>3023.04</v>
      </c>
      <c r="M227" s="2"/>
      <c r="P227" s="2"/>
      <c r="Q227" s="2"/>
    </row>
    <row r="228" spans="3:17" s="5" customFormat="1" x14ac:dyDescent="0.2">
      <c r="C228" s="35" t="s">
        <v>185</v>
      </c>
      <c r="D228" s="10">
        <v>13</v>
      </c>
      <c r="E228" s="11">
        <v>871.38461500000005</v>
      </c>
      <c r="F228" s="12"/>
      <c r="G228" s="13">
        <v>44145</v>
      </c>
      <c r="H228" s="13">
        <v>44159</v>
      </c>
      <c r="I228" s="14"/>
      <c r="J228" s="15">
        <f t="shared" si="14"/>
        <v>0</v>
      </c>
      <c r="K228" s="10">
        <f t="shared" si="17"/>
        <v>13</v>
      </c>
      <c r="L228" s="33">
        <f t="shared" si="18"/>
        <v>11327.999995</v>
      </c>
      <c r="M228" s="2"/>
      <c r="P228" s="2"/>
      <c r="Q228" s="2"/>
    </row>
    <row r="229" spans="3:17" s="5" customFormat="1" x14ac:dyDescent="0.2">
      <c r="C229" s="35" t="s">
        <v>222</v>
      </c>
      <c r="D229" s="10">
        <v>0</v>
      </c>
      <c r="E229" s="11">
        <v>66.08</v>
      </c>
      <c r="F229" s="12"/>
      <c r="G229" s="13">
        <v>44193</v>
      </c>
      <c r="H229" s="13">
        <v>44195</v>
      </c>
      <c r="I229" s="14"/>
      <c r="J229" s="15">
        <f t="shared" si="14"/>
        <v>0</v>
      </c>
      <c r="K229" s="10">
        <f t="shared" si="17"/>
        <v>0</v>
      </c>
      <c r="L229" s="33">
        <f t="shared" si="18"/>
        <v>0</v>
      </c>
      <c r="M229" s="17"/>
      <c r="N229" s="17"/>
      <c r="P229" s="2"/>
      <c r="Q229" s="2"/>
    </row>
    <row r="230" spans="3:17" s="5" customFormat="1" x14ac:dyDescent="0.2">
      <c r="C230" s="35" t="s">
        <v>307</v>
      </c>
      <c r="D230" s="10">
        <v>3</v>
      </c>
      <c r="E230" s="11">
        <v>234.82</v>
      </c>
      <c r="F230" s="12"/>
      <c r="G230" s="13">
        <v>44690</v>
      </c>
      <c r="H230" s="13">
        <v>44691</v>
      </c>
      <c r="I230" s="14"/>
      <c r="J230" s="15">
        <f t="shared" si="14"/>
        <v>0</v>
      </c>
      <c r="K230" s="10">
        <f t="shared" si="17"/>
        <v>3</v>
      </c>
      <c r="L230" s="33">
        <f t="shared" si="18"/>
        <v>704.46</v>
      </c>
      <c r="M230" s="17"/>
      <c r="N230" s="17"/>
      <c r="P230" s="2"/>
      <c r="Q230" s="2"/>
    </row>
    <row r="231" spans="3:17" s="5" customFormat="1" x14ac:dyDescent="0.2">
      <c r="C231" s="35" t="s">
        <v>271</v>
      </c>
      <c r="D231" s="10">
        <v>10</v>
      </c>
      <c r="E231" s="11">
        <v>395.3</v>
      </c>
      <c r="F231" s="12"/>
      <c r="G231" s="13">
        <v>44459</v>
      </c>
      <c r="H231" s="13">
        <v>44460</v>
      </c>
      <c r="I231" s="14"/>
      <c r="J231" s="15">
        <f t="shared" si="14"/>
        <v>0</v>
      </c>
      <c r="K231" s="10">
        <f t="shared" si="17"/>
        <v>10</v>
      </c>
      <c r="L231" s="33">
        <f t="shared" si="18"/>
        <v>3953</v>
      </c>
      <c r="M231" s="17"/>
      <c r="N231" s="17"/>
      <c r="P231" s="2"/>
      <c r="Q231" s="2"/>
    </row>
    <row r="232" spans="3:17" s="5" customFormat="1" ht="38.25" x14ac:dyDescent="0.2">
      <c r="C232" s="44" t="s">
        <v>184</v>
      </c>
      <c r="D232" s="49" t="s">
        <v>9</v>
      </c>
      <c r="E232" s="47" t="s">
        <v>3</v>
      </c>
      <c r="F232" s="47" t="s">
        <v>4</v>
      </c>
      <c r="G232" s="47" t="s">
        <v>5</v>
      </c>
      <c r="H232" s="47" t="s">
        <v>6</v>
      </c>
      <c r="I232" s="47" t="s">
        <v>7</v>
      </c>
      <c r="J232" s="47" t="s">
        <v>8</v>
      </c>
      <c r="K232" s="47" t="s">
        <v>9</v>
      </c>
      <c r="L232" s="48" t="s">
        <v>10</v>
      </c>
      <c r="M232" s="2"/>
      <c r="P232" s="2"/>
      <c r="Q232" s="2"/>
    </row>
    <row r="233" spans="3:17" s="5" customFormat="1" x14ac:dyDescent="0.2">
      <c r="C233" s="35" t="s">
        <v>186</v>
      </c>
      <c r="D233" s="10">
        <v>1</v>
      </c>
      <c r="E233" s="11">
        <v>141.6</v>
      </c>
      <c r="F233" s="12"/>
      <c r="G233" s="13">
        <v>44459</v>
      </c>
      <c r="H233" s="13">
        <v>44460</v>
      </c>
      <c r="I233" s="14"/>
      <c r="J233" s="15">
        <f t="shared" ref="J233:J262" si="19">(I233*E233)</f>
        <v>0</v>
      </c>
      <c r="K233" s="10">
        <f>D233+F233-I233</f>
        <v>1</v>
      </c>
      <c r="L233" s="33">
        <f>E233*K233</f>
        <v>141.6</v>
      </c>
      <c r="M233" s="2"/>
      <c r="P233" s="2"/>
      <c r="Q233" s="2"/>
    </row>
    <row r="234" spans="3:17" s="5" customFormat="1" x14ac:dyDescent="0.2">
      <c r="C234" s="35" t="s">
        <v>187</v>
      </c>
      <c r="D234" s="10">
        <v>0</v>
      </c>
      <c r="E234" s="11">
        <v>100.3</v>
      </c>
      <c r="F234" s="12"/>
      <c r="G234" s="13">
        <v>43017</v>
      </c>
      <c r="H234" s="13">
        <v>43021</v>
      </c>
      <c r="I234" s="14"/>
      <c r="J234" s="15">
        <f t="shared" si="19"/>
        <v>0</v>
      </c>
      <c r="K234" s="10">
        <f t="shared" ref="K234:K243" si="20">D234+F234-I234</f>
        <v>0</v>
      </c>
      <c r="L234" s="33">
        <f t="shared" ref="L234:L262" si="21">E234*K234</f>
        <v>0</v>
      </c>
      <c r="M234" s="2"/>
      <c r="P234" s="2"/>
      <c r="Q234" s="2"/>
    </row>
    <row r="235" spans="3:17" x14ac:dyDescent="0.2">
      <c r="C235" s="35" t="s">
        <v>188</v>
      </c>
      <c r="D235" s="10">
        <v>3</v>
      </c>
      <c r="E235" s="11">
        <v>449.66666600000002</v>
      </c>
      <c r="F235" s="12"/>
      <c r="G235" s="13">
        <v>44147</v>
      </c>
      <c r="H235" s="13">
        <v>44159</v>
      </c>
      <c r="I235" s="14"/>
      <c r="J235" s="15">
        <f t="shared" si="19"/>
        <v>0</v>
      </c>
      <c r="K235" s="10">
        <f t="shared" si="20"/>
        <v>3</v>
      </c>
      <c r="L235" s="33">
        <f t="shared" si="21"/>
        <v>1348.999998</v>
      </c>
    </row>
    <row r="236" spans="3:17" x14ac:dyDescent="0.2">
      <c r="C236" s="35" t="s">
        <v>189</v>
      </c>
      <c r="D236" s="10">
        <v>11</v>
      </c>
      <c r="E236" s="11">
        <v>837.8</v>
      </c>
      <c r="F236" s="12"/>
      <c r="G236" s="13">
        <v>41859</v>
      </c>
      <c r="H236" s="13">
        <v>41876</v>
      </c>
      <c r="I236" s="14"/>
      <c r="J236" s="15">
        <f t="shared" si="19"/>
        <v>0</v>
      </c>
      <c r="K236" s="10">
        <f t="shared" si="20"/>
        <v>11</v>
      </c>
      <c r="L236" s="33">
        <f t="shared" si="21"/>
        <v>9215.7999999999993</v>
      </c>
    </row>
    <row r="237" spans="3:17" x14ac:dyDescent="0.2">
      <c r="C237" s="35" t="s">
        <v>190</v>
      </c>
      <c r="D237" s="10">
        <v>52</v>
      </c>
      <c r="E237" s="11">
        <v>85.323076</v>
      </c>
      <c r="F237" s="12"/>
      <c r="G237" s="13">
        <v>44456</v>
      </c>
      <c r="H237" s="13">
        <v>44496</v>
      </c>
      <c r="I237" s="14"/>
      <c r="J237" s="15">
        <f t="shared" si="19"/>
        <v>0</v>
      </c>
      <c r="K237" s="10">
        <f t="shared" si="20"/>
        <v>52</v>
      </c>
      <c r="L237" s="33">
        <f t="shared" si="21"/>
        <v>4436.7999520000003</v>
      </c>
    </row>
    <row r="238" spans="3:17" x14ac:dyDescent="0.2">
      <c r="C238" s="35" t="s">
        <v>191</v>
      </c>
      <c r="D238" s="10">
        <v>61</v>
      </c>
      <c r="E238" s="11">
        <v>83.180327000000005</v>
      </c>
      <c r="F238" s="12"/>
      <c r="G238" s="13">
        <v>44456</v>
      </c>
      <c r="H238" s="13">
        <v>44496</v>
      </c>
      <c r="I238" s="14"/>
      <c r="J238" s="15">
        <f t="shared" si="19"/>
        <v>0</v>
      </c>
      <c r="K238" s="10">
        <f t="shared" si="20"/>
        <v>61</v>
      </c>
      <c r="L238" s="33">
        <f t="shared" si="21"/>
        <v>5073.9999470000002</v>
      </c>
    </row>
    <row r="239" spans="3:17" x14ac:dyDescent="0.2">
      <c r="C239" s="35" t="s">
        <v>192</v>
      </c>
      <c r="D239" s="10">
        <v>0</v>
      </c>
      <c r="E239" s="11">
        <v>59</v>
      </c>
      <c r="F239" s="12"/>
      <c r="G239" s="13">
        <v>41859</v>
      </c>
      <c r="H239" s="13">
        <v>41876</v>
      </c>
      <c r="I239" s="14"/>
      <c r="J239" s="15">
        <f t="shared" si="19"/>
        <v>0</v>
      </c>
      <c r="K239" s="10">
        <f t="shared" si="20"/>
        <v>0</v>
      </c>
      <c r="L239" s="33">
        <f t="shared" si="21"/>
        <v>0</v>
      </c>
    </row>
    <row r="240" spans="3:17" x14ac:dyDescent="0.2">
      <c r="C240" s="35" t="s">
        <v>275</v>
      </c>
      <c r="D240" s="10">
        <v>0</v>
      </c>
      <c r="E240" s="11">
        <v>81.900000000000006</v>
      </c>
      <c r="F240" s="12"/>
      <c r="G240" s="13">
        <v>44145</v>
      </c>
      <c r="H240" s="13">
        <v>44155</v>
      </c>
      <c r="I240" s="14"/>
      <c r="J240" s="15">
        <f t="shared" si="19"/>
        <v>0</v>
      </c>
      <c r="K240" s="10">
        <f t="shared" si="20"/>
        <v>0</v>
      </c>
      <c r="L240" s="33">
        <f t="shared" si="21"/>
        <v>0</v>
      </c>
    </row>
    <row r="241" spans="3:17" x14ac:dyDescent="0.2">
      <c r="C241" s="35" t="s">
        <v>270</v>
      </c>
      <c r="D241" s="10">
        <v>13</v>
      </c>
      <c r="E241" s="11">
        <v>92.04</v>
      </c>
      <c r="F241" s="12"/>
      <c r="G241" s="13">
        <v>44459</v>
      </c>
      <c r="H241" s="13">
        <v>44460</v>
      </c>
      <c r="I241" s="14"/>
      <c r="J241" s="15">
        <f t="shared" si="19"/>
        <v>0</v>
      </c>
      <c r="K241" s="10">
        <f t="shared" si="20"/>
        <v>13</v>
      </c>
      <c r="L241" s="33">
        <f t="shared" si="21"/>
        <v>1196.52</v>
      </c>
    </row>
    <row r="242" spans="3:17" x14ac:dyDescent="0.2">
      <c r="C242" s="35" t="s">
        <v>193</v>
      </c>
      <c r="D242" s="10">
        <v>12</v>
      </c>
      <c r="E242" s="11">
        <v>210.04</v>
      </c>
      <c r="F242" s="12"/>
      <c r="G242" s="13">
        <v>44619</v>
      </c>
      <c r="H242" s="13">
        <v>44620</v>
      </c>
      <c r="I242" s="14">
        <v>6</v>
      </c>
      <c r="J242" s="15">
        <f t="shared" si="19"/>
        <v>1260.24</v>
      </c>
      <c r="K242" s="10">
        <f t="shared" si="20"/>
        <v>6</v>
      </c>
      <c r="L242" s="33">
        <f t="shared" si="21"/>
        <v>1260.24</v>
      </c>
    </row>
    <row r="243" spans="3:17" x14ac:dyDescent="0.2">
      <c r="C243" s="35" t="s">
        <v>194</v>
      </c>
      <c r="D243" s="10">
        <v>14</v>
      </c>
      <c r="E243" s="11">
        <v>184.62857099999999</v>
      </c>
      <c r="F243" s="12"/>
      <c r="G243" s="13">
        <v>44256</v>
      </c>
      <c r="H243" s="13">
        <v>44265</v>
      </c>
      <c r="I243" s="14"/>
      <c r="J243" s="15">
        <f t="shared" si="19"/>
        <v>0</v>
      </c>
      <c r="K243" s="10">
        <f t="shared" si="20"/>
        <v>14</v>
      </c>
      <c r="L243" s="33">
        <f t="shared" si="21"/>
        <v>2584.799994</v>
      </c>
    </row>
    <row r="244" spans="3:17" x14ac:dyDescent="0.2">
      <c r="C244" s="35" t="s">
        <v>195</v>
      </c>
      <c r="D244" s="10">
        <v>73</v>
      </c>
      <c r="E244" s="11">
        <v>123.31</v>
      </c>
      <c r="F244" s="12"/>
      <c r="G244" s="13">
        <v>44456</v>
      </c>
      <c r="H244" s="13">
        <v>44466</v>
      </c>
      <c r="I244" s="14">
        <v>7</v>
      </c>
      <c r="J244" s="15">
        <f t="shared" si="19"/>
        <v>863.17000000000007</v>
      </c>
      <c r="K244" s="10">
        <f>D244+F244-I244</f>
        <v>66</v>
      </c>
      <c r="L244" s="33">
        <f t="shared" si="21"/>
        <v>8138.46</v>
      </c>
    </row>
    <row r="245" spans="3:17" x14ac:dyDescent="0.2">
      <c r="C245" s="35" t="s">
        <v>253</v>
      </c>
      <c r="D245" s="10">
        <v>14</v>
      </c>
      <c r="E245" s="11">
        <v>59.842857000000002</v>
      </c>
      <c r="F245" s="12"/>
      <c r="G245" s="13">
        <v>44459</v>
      </c>
      <c r="H245" s="13">
        <v>44460</v>
      </c>
      <c r="I245" s="14"/>
      <c r="J245" s="15">
        <f t="shared" si="19"/>
        <v>0</v>
      </c>
      <c r="K245" s="10">
        <f t="shared" ref="K245:K262" si="22">D245+F245-I245</f>
        <v>14</v>
      </c>
      <c r="L245" s="33">
        <f t="shared" si="21"/>
        <v>837.79999800000007</v>
      </c>
    </row>
    <row r="246" spans="3:17" s="5" customFormat="1" x14ac:dyDescent="0.2">
      <c r="C246" s="35" t="s">
        <v>224</v>
      </c>
      <c r="D246" s="10">
        <v>0</v>
      </c>
      <c r="E246" s="11">
        <v>4151.12</v>
      </c>
      <c r="F246" s="12"/>
      <c r="G246" s="13">
        <v>43715</v>
      </c>
      <c r="H246" s="13">
        <v>43846</v>
      </c>
      <c r="I246" s="14"/>
      <c r="J246" s="15">
        <f t="shared" si="19"/>
        <v>0</v>
      </c>
      <c r="K246" s="10">
        <f t="shared" si="22"/>
        <v>0</v>
      </c>
      <c r="L246" s="33">
        <f t="shared" si="21"/>
        <v>0</v>
      </c>
      <c r="M246" s="2"/>
      <c r="P246" s="2"/>
      <c r="Q246" s="2"/>
    </row>
    <row r="247" spans="3:17" s="5" customFormat="1" x14ac:dyDescent="0.2">
      <c r="C247" s="35" t="s">
        <v>225</v>
      </c>
      <c r="D247" s="10">
        <v>0</v>
      </c>
      <c r="E247" s="11">
        <v>4151.12</v>
      </c>
      <c r="F247" s="12"/>
      <c r="G247" s="13">
        <v>43715</v>
      </c>
      <c r="H247" s="13">
        <v>43846</v>
      </c>
      <c r="I247" s="14"/>
      <c r="J247" s="15">
        <f t="shared" si="19"/>
        <v>0</v>
      </c>
      <c r="K247" s="10">
        <f t="shared" si="22"/>
        <v>0</v>
      </c>
      <c r="L247" s="33">
        <f t="shared" si="21"/>
        <v>0</v>
      </c>
      <c r="M247" s="2"/>
      <c r="P247" s="2"/>
      <c r="Q247" s="2"/>
    </row>
    <row r="248" spans="3:17" s="5" customFormat="1" x14ac:dyDescent="0.2">
      <c r="C248" s="35" t="s">
        <v>226</v>
      </c>
      <c r="D248" s="10">
        <v>0</v>
      </c>
      <c r="E248" s="11">
        <v>173.46</v>
      </c>
      <c r="F248" s="12"/>
      <c r="G248" s="13">
        <v>43897</v>
      </c>
      <c r="H248" s="13">
        <v>43906</v>
      </c>
      <c r="I248" s="14"/>
      <c r="J248" s="15">
        <f t="shared" si="19"/>
        <v>0</v>
      </c>
      <c r="K248" s="10">
        <f t="shared" si="22"/>
        <v>0</v>
      </c>
      <c r="L248" s="33">
        <f t="shared" si="21"/>
        <v>0</v>
      </c>
      <c r="M248" s="2"/>
      <c r="P248" s="2"/>
      <c r="Q248" s="2"/>
    </row>
    <row r="249" spans="3:17" s="5" customFormat="1" x14ac:dyDescent="0.2">
      <c r="C249" s="35" t="s">
        <v>231</v>
      </c>
      <c r="D249" s="10">
        <v>0</v>
      </c>
      <c r="E249" s="11">
        <v>2690.4</v>
      </c>
      <c r="F249" s="12"/>
      <c r="G249" s="13"/>
      <c r="H249" s="13"/>
      <c r="I249" s="14"/>
      <c r="J249" s="15">
        <f t="shared" si="19"/>
        <v>0</v>
      </c>
      <c r="K249" s="10">
        <f t="shared" si="22"/>
        <v>0</v>
      </c>
      <c r="L249" s="33">
        <f t="shared" si="21"/>
        <v>0</v>
      </c>
      <c r="M249" s="2"/>
      <c r="P249" s="2"/>
      <c r="Q249" s="2"/>
    </row>
    <row r="250" spans="3:17" s="5" customFormat="1" x14ac:dyDescent="0.2">
      <c r="C250" s="35" t="s">
        <v>232</v>
      </c>
      <c r="D250" s="10">
        <v>0</v>
      </c>
      <c r="E250" s="11">
        <v>2389.5</v>
      </c>
      <c r="F250" s="12"/>
      <c r="G250" s="13"/>
      <c r="H250" s="13"/>
      <c r="I250" s="14"/>
      <c r="J250" s="15">
        <f t="shared" si="19"/>
        <v>0</v>
      </c>
      <c r="K250" s="10">
        <f t="shared" si="22"/>
        <v>0</v>
      </c>
      <c r="L250" s="33">
        <f t="shared" si="21"/>
        <v>0</v>
      </c>
      <c r="M250" s="2"/>
      <c r="P250" s="2"/>
      <c r="Q250" s="2"/>
    </row>
    <row r="251" spans="3:17" s="5" customFormat="1" x14ac:dyDescent="0.2">
      <c r="C251" s="35" t="s">
        <v>233</v>
      </c>
      <c r="D251" s="10">
        <v>0</v>
      </c>
      <c r="E251" s="11">
        <v>206.5</v>
      </c>
      <c r="F251" s="12"/>
      <c r="G251" s="13">
        <v>44193</v>
      </c>
      <c r="H251" s="13">
        <v>44195</v>
      </c>
      <c r="I251" s="14"/>
      <c r="J251" s="15">
        <f t="shared" si="19"/>
        <v>0</v>
      </c>
      <c r="K251" s="10">
        <f t="shared" si="22"/>
        <v>0</v>
      </c>
      <c r="L251" s="33">
        <f t="shared" si="21"/>
        <v>0</v>
      </c>
      <c r="M251" s="2"/>
      <c r="P251" s="2"/>
      <c r="Q251" s="2"/>
    </row>
    <row r="252" spans="3:17" s="5" customFormat="1" x14ac:dyDescent="0.2">
      <c r="C252" s="35" t="s">
        <v>234</v>
      </c>
      <c r="D252" s="10">
        <v>0</v>
      </c>
      <c r="E252" s="11">
        <v>299.72000000000003</v>
      </c>
      <c r="F252" s="12"/>
      <c r="G252" s="13">
        <v>44193</v>
      </c>
      <c r="H252" s="13">
        <v>44195</v>
      </c>
      <c r="I252" s="14"/>
      <c r="J252" s="15">
        <f t="shared" si="19"/>
        <v>0</v>
      </c>
      <c r="K252" s="10">
        <f t="shared" si="22"/>
        <v>0</v>
      </c>
      <c r="L252" s="33">
        <f t="shared" si="21"/>
        <v>0</v>
      </c>
      <c r="M252" s="2"/>
      <c r="P252" s="2"/>
      <c r="Q252" s="2"/>
    </row>
    <row r="253" spans="3:17" s="5" customFormat="1" x14ac:dyDescent="0.2">
      <c r="C253" s="35" t="s">
        <v>235</v>
      </c>
      <c r="D253" s="10">
        <v>0</v>
      </c>
      <c r="E253" s="11">
        <v>595</v>
      </c>
      <c r="F253" s="12"/>
      <c r="G253" s="13"/>
      <c r="H253" s="13"/>
      <c r="I253" s="14"/>
      <c r="J253" s="15">
        <f t="shared" si="19"/>
        <v>0</v>
      </c>
      <c r="K253" s="10">
        <f t="shared" si="22"/>
        <v>0</v>
      </c>
      <c r="L253" s="33">
        <f t="shared" si="21"/>
        <v>0</v>
      </c>
      <c r="M253" s="2"/>
      <c r="P253" s="2"/>
      <c r="Q253" s="2"/>
    </row>
    <row r="254" spans="3:17" s="5" customFormat="1" x14ac:dyDescent="0.2">
      <c r="C254" s="35" t="s">
        <v>236</v>
      </c>
      <c r="D254" s="10">
        <v>0</v>
      </c>
      <c r="E254" s="11">
        <v>1056.0999999999999</v>
      </c>
      <c r="F254" s="12"/>
      <c r="G254" s="13"/>
      <c r="H254" s="13"/>
      <c r="I254" s="14"/>
      <c r="J254" s="15">
        <f t="shared" si="19"/>
        <v>0</v>
      </c>
      <c r="K254" s="10">
        <f t="shared" si="22"/>
        <v>0</v>
      </c>
      <c r="L254" s="33">
        <f t="shared" si="21"/>
        <v>0</v>
      </c>
      <c r="M254" s="2"/>
      <c r="P254" s="2"/>
      <c r="Q254" s="2"/>
    </row>
    <row r="255" spans="3:17" s="5" customFormat="1" x14ac:dyDescent="0.2">
      <c r="C255" s="35" t="s">
        <v>297</v>
      </c>
      <c r="D255" s="10">
        <v>496</v>
      </c>
      <c r="E255" s="11">
        <v>41.3</v>
      </c>
      <c r="F255" s="12"/>
      <c r="G255" s="13"/>
      <c r="H255" s="13"/>
      <c r="I255" s="14"/>
      <c r="J255" s="15">
        <f t="shared" si="19"/>
        <v>0</v>
      </c>
      <c r="K255" s="10">
        <f>D255+F255-I255</f>
        <v>496</v>
      </c>
      <c r="L255" s="33">
        <f t="shared" si="21"/>
        <v>20484.8</v>
      </c>
      <c r="M255" s="2"/>
      <c r="P255" s="2"/>
      <c r="Q255" s="2"/>
    </row>
    <row r="256" spans="3:17" s="5" customFormat="1" x14ac:dyDescent="0.2">
      <c r="C256" s="35" t="s">
        <v>298</v>
      </c>
      <c r="D256" s="10">
        <v>500</v>
      </c>
      <c r="E256" s="11">
        <v>41.3</v>
      </c>
      <c r="F256" s="12"/>
      <c r="G256" s="13"/>
      <c r="H256" s="13"/>
      <c r="I256" s="14"/>
      <c r="J256" s="15">
        <f t="shared" si="19"/>
        <v>0</v>
      </c>
      <c r="K256" s="10">
        <f>D256+F256-I256</f>
        <v>500</v>
      </c>
      <c r="L256" s="33">
        <f t="shared" si="21"/>
        <v>20650</v>
      </c>
      <c r="M256" s="2"/>
      <c r="P256" s="2"/>
      <c r="Q256" s="2"/>
    </row>
    <row r="257" spans="3:17" s="5" customFormat="1" x14ac:dyDescent="0.2">
      <c r="C257" s="35" t="s">
        <v>237</v>
      </c>
      <c r="D257" s="10">
        <v>0</v>
      </c>
      <c r="E257" s="11">
        <v>7316</v>
      </c>
      <c r="F257" s="12"/>
      <c r="G257" s="13"/>
      <c r="H257" s="13"/>
      <c r="I257" s="14"/>
      <c r="J257" s="15">
        <f t="shared" si="19"/>
        <v>0</v>
      </c>
      <c r="K257" s="10">
        <f>D257+F257-I257</f>
        <v>0</v>
      </c>
      <c r="L257" s="33">
        <f t="shared" si="21"/>
        <v>0</v>
      </c>
      <c r="M257" s="2"/>
      <c r="P257" s="2"/>
      <c r="Q257" s="2"/>
    </row>
    <row r="258" spans="3:17" s="5" customFormat="1" x14ac:dyDescent="0.2">
      <c r="C258" s="35" t="s">
        <v>264</v>
      </c>
      <c r="D258" s="10">
        <v>27</v>
      </c>
      <c r="E258" s="11">
        <v>59</v>
      </c>
      <c r="F258" s="12"/>
      <c r="G258" s="13"/>
      <c r="H258" s="13"/>
      <c r="I258" s="14">
        <v>4</v>
      </c>
      <c r="J258" s="15">
        <f t="shared" si="19"/>
        <v>236</v>
      </c>
      <c r="K258" s="10">
        <f>D258+F258-I258</f>
        <v>23</v>
      </c>
      <c r="L258" s="33">
        <f t="shared" si="21"/>
        <v>1357</v>
      </c>
      <c r="M258" s="2"/>
      <c r="P258" s="2"/>
      <c r="Q258" s="2"/>
    </row>
    <row r="259" spans="3:17" s="5" customFormat="1" x14ac:dyDescent="0.2">
      <c r="C259" s="35" t="s">
        <v>263</v>
      </c>
      <c r="D259" s="10">
        <v>127</v>
      </c>
      <c r="E259" s="11">
        <v>23.6</v>
      </c>
      <c r="F259" s="12"/>
      <c r="G259" s="13"/>
      <c r="H259" s="13"/>
      <c r="I259" s="14"/>
      <c r="J259" s="15">
        <f t="shared" si="19"/>
        <v>0</v>
      </c>
      <c r="K259" s="10">
        <f t="shared" si="22"/>
        <v>127</v>
      </c>
      <c r="L259" s="33">
        <f t="shared" si="21"/>
        <v>2997.2000000000003</v>
      </c>
      <c r="M259" s="2"/>
      <c r="P259" s="2"/>
      <c r="Q259" s="2"/>
    </row>
    <row r="260" spans="3:17" s="5" customFormat="1" x14ac:dyDescent="0.2">
      <c r="C260" s="35" t="s">
        <v>238</v>
      </c>
      <c r="D260" s="10">
        <v>0</v>
      </c>
      <c r="E260" s="11"/>
      <c r="F260" s="12"/>
      <c r="G260" s="13"/>
      <c r="H260" s="13"/>
      <c r="I260" s="14"/>
      <c r="J260" s="15">
        <f t="shared" si="19"/>
        <v>0</v>
      </c>
      <c r="K260" s="10">
        <f t="shared" si="22"/>
        <v>0</v>
      </c>
      <c r="L260" s="33">
        <f t="shared" si="21"/>
        <v>0</v>
      </c>
      <c r="M260" s="2"/>
      <c r="P260" s="2"/>
      <c r="Q260" s="2"/>
    </row>
    <row r="261" spans="3:17" s="5" customFormat="1" x14ac:dyDescent="0.2">
      <c r="C261" s="35" t="s">
        <v>256</v>
      </c>
      <c r="D261" s="10">
        <v>14</v>
      </c>
      <c r="E261" s="11">
        <v>483.8</v>
      </c>
      <c r="F261" s="12"/>
      <c r="G261" s="13">
        <v>44193</v>
      </c>
      <c r="H261" s="13">
        <v>44195</v>
      </c>
      <c r="I261" s="14">
        <v>13</v>
      </c>
      <c r="J261" s="15"/>
      <c r="K261" s="10">
        <f t="shared" si="22"/>
        <v>1</v>
      </c>
      <c r="L261" s="33">
        <f t="shared" si="21"/>
        <v>483.8</v>
      </c>
      <c r="M261" s="2"/>
      <c r="P261" s="2"/>
      <c r="Q261" s="2"/>
    </row>
    <row r="262" spans="3:17" s="5" customFormat="1" x14ac:dyDescent="0.2">
      <c r="C262" s="35" t="s">
        <v>227</v>
      </c>
      <c r="D262" s="10">
        <v>0</v>
      </c>
      <c r="E262" s="11">
        <v>182.9</v>
      </c>
      <c r="F262" s="12"/>
      <c r="G262" s="13">
        <v>43897</v>
      </c>
      <c r="H262" s="13">
        <v>43906</v>
      </c>
      <c r="I262" s="14"/>
      <c r="J262" s="15">
        <f t="shared" si="19"/>
        <v>0</v>
      </c>
      <c r="K262" s="10">
        <f t="shared" si="22"/>
        <v>0</v>
      </c>
      <c r="L262" s="33">
        <f t="shared" si="21"/>
        <v>0</v>
      </c>
      <c r="M262" s="17"/>
      <c r="P262" s="2"/>
      <c r="Q262" s="2"/>
    </row>
    <row r="263" spans="3:17" s="5" customFormat="1" ht="38.25" x14ac:dyDescent="0.2">
      <c r="C263" s="44" t="s">
        <v>196</v>
      </c>
      <c r="D263" s="49" t="s">
        <v>9</v>
      </c>
      <c r="E263" s="47" t="s">
        <v>3</v>
      </c>
      <c r="F263" s="47" t="s">
        <v>4</v>
      </c>
      <c r="G263" s="47" t="s">
        <v>5</v>
      </c>
      <c r="H263" s="47" t="s">
        <v>6</v>
      </c>
      <c r="I263" s="47" t="s">
        <v>7</v>
      </c>
      <c r="J263" s="47" t="s">
        <v>8</v>
      </c>
      <c r="K263" s="47" t="s">
        <v>9</v>
      </c>
      <c r="L263" s="48" t="s">
        <v>10</v>
      </c>
      <c r="M263" s="2"/>
      <c r="P263" s="2"/>
      <c r="Q263" s="2"/>
    </row>
    <row r="264" spans="3:17" s="5" customFormat="1" x14ac:dyDescent="0.2">
      <c r="C264" s="35" t="s">
        <v>283</v>
      </c>
      <c r="D264" s="10">
        <v>0</v>
      </c>
      <c r="E264" s="11">
        <v>89</v>
      </c>
      <c r="F264" s="10"/>
      <c r="G264" s="13">
        <v>44489</v>
      </c>
      <c r="H264" s="13">
        <v>44131</v>
      </c>
      <c r="I264" s="14"/>
      <c r="J264" s="15">
        <f>(I264*E264)</f>
        <v>0</v>
      </c>
      <c r="K264" s="10">
        <f>D264+F264-I264</f>
        <v>0</v>
      </c>
      <c r="L264" s="33">
        <f>E264*K264</f>
        <v>0</v>
      </c>
      <c r="M264" s="2"/>
      <c r="P264" s="2"/>
      <c r="Q264" s="2"/>
    </row>
    <row r="265" spans="3:17" s="5" customFormat="1" x14ac:dyDescent="0.2">
      <c r="C265" s="35" t="s">
        <v>284</v>
      </c>
      <c r="D265" s="10">
        <v>0</v>
      </c>
      <c r="E265" s="11">
        <v>212.4</v>
      </c>
      <c r="F265" s="10"/>
      <c r="G265" s="13">
        <v>44489</v>
      </c>
      <c r="H265" s="13">
        <v>44496</v>
      </c>
      <c r="I265" s="14"/>
      <c r="J265" s="15"/>
      <c r="K265" s="10">
        <f>D265+F265-I265</f>
        <v>0</v>
      </c>
      <c r="L265" s="33">
        <f>E265*K265</f>
        <v>0</v>
      </c>
      <c r="M265" s="2"/>
      <c r="P265" s="2"/>
      <c r="Q265" s="2"/>
    </row>
    <row r="266" spans="3:17" s="5" customFormat="1" x14ac:dyDescent="0.2">
      <c r="C266" s="35" t="s">
        <v>285</v>
      </c>
      <c r="D266" s="10">
        <v>0</v>
      </c>
      <c r="E266" s="11">
        <v>1044.3</v>
      </c>
      <c r="F266" s="10"/>
      <c r="G266" s="13">
        <v>44489</v>
      </c>
      <c r="H266" s="13">
        <v>44496</v>
      </c>
      <c r="I266" s="14"/>
      <c r="J266" s="15"/>
      <c r="K266" s="10">
        <f>D266+F266-I266</f>
        <v>0</v>
      </c>
      <c r="L266" s="33">
        <f>E266*K266</f>
        <v>0</v>
      </c>
      <c r="M266" s="2"/>
      <c r="P266" s="2"/>
      <c r="Q266" s="2"/>
    </row>
    <row r="267" spans="3:17" x14ac:dyDescent="0.2">
      <c r="C267" s="35" t="s">
        <v>197</v>
      </c>
      <c r="D267" s="10">
        <v>1535</v>
      </c>
      <c r="E267" s="11">
        <v>143.84</v>
      </c>
      <c r="F267" s="10"/>
      <c r="G267" s="13">
        <v>44489</v>
      </c>
      <c r="H267" s="13">
        <v>44496</v>
      </c>
      <c r="I267" s="14">
        <v>52</v>
      </c>
      <c r="J267" s="15">
        <f t="shared" ref="J267:J305" si="23">(I267*E267)</f>
        <v>7479.68</v>
      </c>
      <c r="K267" s="10">
        <f t="shared" ref="K267:K305" si="24">D267+F267-I267</f>
        <v>1483</v>
      </c>
      <c r="L267" s="33">
        <f t="shared" ref="L267:L305" si="25">E267*K267</f>
        <v>213314.72</v>
      </c>
    </row>
    <row r="268" spans="3:17" x14ac:dyDescent="0.2">
      <c r="C268" s="35" t="s">
        <v>198</v>
      </c>
      <c r="D268" s="10">
        <v>0</v>
      </c>
      <c r="E268" s="11">
        <v>304.95</v>
      </c>
      <c r="F268" s="10"/>
      <c r="G268" s="13">
        <v>44249</v>
      </c>
      <c r="H268" s="13">
        <v>44279</v>
      </c>
      <c r="I268" s="14"/>
      <c r="J268" s="15">
        <f>(I268*E268)</f>
        <v>0</v>
      </c>
      <c r="K268" s="10">
        <f t="shared" si="24"/>
        <v>0</v>
      </c>
      <c r="L268" s="33">
        <f t="shared" si="25"/>
        <v>0</v>
      </c>
    </row>
    <row r="269" spans="3:17" x14ac:dyDescent="0.2">
      <c r="C269" s="35" t="s">
        <v>199</v>
      </c>
      <c r="D269" s="10">
        <v>759</v>
      </c>
      <c r="E269" s="11">
        <v>255.36</v>
      </c>
      <c r="F269" s="10"/>
      <c r="G269" s="13">
        <v>44708</v>
      </c>
      <c r="H269" s="13">
        <v>44708</v>
      </c>
      <c r="I269" s="14">
        <v>158</v>
      </c>
      <c r="J269" s="15">
        <f t="shared" si="23"/>
        <v>40346.880000000005</v>
      </c>
      <c r="K269" s="10">
        <f t="shared" si="24"/>
        <v>601</v>
      </c>
      <c r="L269" s="33">
        <f t="shared" si="25"/>
        <v>153471.36000000002</v>
      </c>
    </row>
    <row r="270" spans="3:17" x14ac:dyDescent="0.2">
      <c r="C270" s="35" t="s">
        <v>200</v>
      </c>
      <c r="D270" s="10">
        <v>5</v>
      </c>
      <c r="E270" s="11">
        <v>498</v>
      </c>
      <c r="F270" s="10"/>
      <c r="G270" s="13">
        <v>44489</v>
      </c>
      <c r="H270" s="13">
        <v>44131</v>
      </c>
      <c r="I270" s="14"/>
      <c r="J270" s="15">
        <f t="shared" si="23"/>
        <v>0</v>
      </c>
      <c r="K270" s="10">
        <f t="shared" si="24"/>
        <v>5</v>
      </c>
      <c r="L270" s="33">
        <f t="shared" si="25"/>
        <v>2490</v>
      </c>
    </row>
    <row r="271" spans="3:17" s="5" customFormat="1" x14ac:dyDescent="0.2">
      <c r="C271" s="35" t="s">
        <v>201</v>
      </c>
      <c r="D271" s="10">
        <v>0</v>
      </c>
      <c r="E271" s="11">
        <v>89.95</v>
      </c>
      <c r="F271" s="10"/>
      <c r="G271" s="13">
        <v>44125</v>
      </c>
      <c r="H271" s="13">
        <v>44131</v>
      </c>
      <c r="I271" s="14"/>
      <c r="J271" s="15">
        <f t="shared" si="23"/>
        <v>0</v>
      </c>
      <c r="K271" s="10">
        <f t="shared" si="24"/>
        <v>0</v>
      </c>
      <c r="L271" s="33">
        <f t="shared" si="25"/>
        <v>0</v>
      </c>
      <c r="M271" s="2"/>
      <c r="P271" s="2"/>
      <c r="Q271" s="2"/>
    </row>
    <row r="272" spans="3:17" s="5" customFormat="1" x14ac:dyDescent="0.2">
      <c r="C272" s="35" t="s">
        <v>202</v>
      </c>
      <c r="D272" s="10">
        <v>12</v>
      </c>
      <c r="E272" s="11">
        <v>440.8</v>
      </c>
      <c r="F272" s="10"/>
      <c r="G272" s="13">
        <v>44489</v>
      </c>
      <c r="H272" s="13">
        <v>44496</v>
      </c>
      <c r="I272" s="14">
        <v>3</v>
      </c>
      <c r="J272" s="15">
        <f t="shared" si="23"/>
        <v>1322.4</v>
      </c>
      <c r="K272" s="10">
        <f t="shared" si="24"/>
        <v>9</v>
      </c>
      <c r="L272" s="33">
        <f t="shared" si="25"/>
        <v>3967.2000000000003</v>
      </c>
      <c r="M272" s="2"/>
      <c r="P272" s="2"/>
      <c r="Q272" s="2"/>
    </row>
    <row r="273" spans="3:17" s="5" customFormat="1" x14ac:dyDescent="0.2">
      <c r="C273" s="35" t="s">
        <v>203</v>
      </c>
      <c r="D273" s="10">
        <v>100</v>
      </c>
      <c r="E273" s="11">
        <v>429.2</v>
      </c>
      <c r="F273" s="10"/>
      <c r="G273" s="13">
        <v>44708</v>
      </c>
      <c r="H273" s="13">
        <v>44708</v>
      </c>
      <c r="I273" s="14">
        <v>7</v>
      </c>
      <c r="J273" s="15">
        <f t="shared" si="23"/>
        <v>3004.4</v>
      </c>
      <c r="K273" s="10">
        <f t="shared" si="24"/>
        <v>93</v>
      </c>
      <c r="L273" s="33">
        <f t="shared" si="25"/>
        <v>39915.599999999999</v>
      </c>
      <c r="M273" s="2"/>
      <c r="P273" s="2"/>
      <c r="Q273" s="2"/>
    </row>
    <row r="274" spans="3:17" s="5" customFormat="1" x14ac:dyDescent="0.2">
      <c r="C274" s="35" t="s">
        <v>291</v>
      </c>
      <c r="D274" s="10">
        <v>18</v>
      </c>
      <c r="E274" s="11">
        <v>352.82</v>
      </c>
      <c r="F274" s="10"/>
      <c r="G274" s="13">
        <v>44489</v>
      </c>
      <c r="H274" s="13">
        <v>44496</v>
      </c>
      <c r="I274" s="14">
        <v>17</v>
      </c>
      <c r="J274" s="15">
        <f t="shared" si="23"/>
        <v>5997.94</v>
      </c>
      <c r="K274" s="10">
        <f>D274+F274-I274</f>
        <v>1</v>
      </c>
      <c r="L274" s="33">
        <f t="shared" si="25"/>
        <v>352.82</v>
      </c>
      <c r="M274" s="2"/>
      <c r="P274" s="2"/>
      <c r="Q274" s="2"/>
    </row>
    <row r="275" spans="3:17" s="5" customFormat="1" x14ac:dyDescent="0.2">
      <c r="C275" s="35" t="s">
        <v>204</v>
      </c>
      <c r="D275" s="10">
        <v>16</v>
      </c>
      <c r="E275" s="11">
        <v>93.22</v>
      </c>
      <c r="F275" s="10"/>
      <c r="G275" s="13">
        <v>44489</v>
      </c>
      <c r="H275" s="13">
        <v>44496</v>
      </c>
      <c r="I275" s="14">
        <v>15</v>
      </c>
      <c r="J275" s="15">
        <f t="shared" si="23"/>
        <v>1398.3</v>
      </c>
      <c r="K275" s="10">
        <f t="shared" si="24"/>
        <v>1</v>
      </c>
      <c r="L275" s="33">
        <f t="shared" si="25"/>
        <v>93.22</v>
      </c>
      <c r="M275" s="2"/>
      <c r="P275" s="2"/>
      <c r="Q275" s="2"/>
    </row>
    <row r="276" spans="3:17" s="5" customFormat="1" x14ac:dyDescent="0.2">
      <c r="C276" s="35" t="s">
        <v>205</v>
      </c>
      <c r="D276" s="10">
        <v>0</v>
      </c>
      <c r="E276" s="11">
        <v>75</v>
      </c>
      <c r="F276" s="10"/>
      <c r="G276" s="13">
        <v>44489</v>
      </c>
      <c r="H276" s="13">
        <v>44496</v>
      </c>
      <c r="I276" s="14"/>
      <c r="J276" s="15">
        <f t="shared" si="23"/>
        <v>0</v>
      </c>
      <c r="K276" s="10">
        <f>D276+F276-I276</f>
        <v>0</v>
      </c>
      <c r="L276" s="33">
        <f t="shared" si="25"/>
        <v>0</v>
      </c>
      <c r="M276" s="2"/>
      <c r="P276" s="2"/>
      <c r="Q276" s="2"/>
    </row>
    <row r="277" spans="3:17" s="5" customFormat="1" x14ac:dyDescent="0.2">
      <c r="C277" s="35" t="s">
        <v>292</v>
      </c>
      <c r="D277" s="10">
        <v>0</v>
      </c>
      <c r="E277" s="11">
        <v>65</v>
      </c>
      <c r="F277" s="10"/>
      <c r="G277" s="13">
        <v>44489</v>
      </c>
      <c r="H277" s="13">
        <v>44496</v>
      </c>
      <c r="I277" s="14"/>
      <c r="J277" s="15">
        <f t="shared" si="23"/>
        <v>0</v>
      </c>
      <c r="K277" s="10">
        <f>D277+F277-I277</f>
        <v>0</v>
      </c>
      <c r="L277" s="33">
        <f t="shared" si="25"/>
        <v>0</v>
      </c>
      <c r="M277" s="2"/>
      <c r="P277" s="2"/>
      <c r="Q277" s="2"/>
    </row>
    <row r="278" spans="3:17" s="5" customFormat="1" x14ac:dyDescent="0.2">
      <c r="C278" s="35" t="s">
        <v>206</v>
      </c>
      <c r="D278" s="10">
        <v>169</v>
      </c>
      <c r="E278" s="11">
        <v>489.7</v>
      </c>
      <c r="F278" s="10"/>
      <c r="G278" s="13">
        <v>44489</v>
      </c>
      <c r="H278" s="13">
        <v>44496</v>
      </c>
      <c r="I278" s="14">
        <v>20</v>
      </c>
      <c r="J278" s="15">
        <f t="shared" si="23"/>
        <v>9794</v>
      </c>
      <c r="K278" s="10">
        <f t="shared" si="24"/>
        <v>149</v>
      </c>
      <c r="L278" s="33">
        <f t="shared" si="25"/>
        <v>72965.3</v>
      </c>
      <c r="M278" s="2"/>
      <c r="P278" s="2"/>
      <c r="Q278" s="2"/>
    </row>
    <row r="279" spans="3:17" s="5" customFormat="1" x14ac:dyDescent="0.2">
      <c r="C279" s="35" t="s">
        <v>207</v>
      </c>
      <c r="D279" s="10">
        <v>7</v>
      </c>
      <c r="E279" s="11">
        <v>413</v>
      </c>
      <c r="F279" s="10"/>
      <c r="G279" s="13">
        <v>44489</v>
      </c>
      <c r="H279" s="13">
        <v>44496</v>
      </c>
      <c r="I279" s="14">
        <v>6</v>
      </c>
      <c r="J279" s="15">
        <f t="shared" si="23"/>
        <v>2478</v>
      </c>
      <c r="K279" s="10">
        <f t="shared" si="24"/>
        <v>1</v>
      </c>
      <c r="L279" s="33">
        <f t="shared" si="25"/>
        <v>413</v>
      </c>
      <c r="M279" s="2"/>
      <c r="P279" s="2"/>
      <c r="Q279" s="2"/>
    </row>
    <row r="280" spans="3:17" s="5" customFormat="1" x14ac:dyDescent="0.2">
      <c r="C280" s="35" t="s">
        <v>286</v>
      </c>
      <c r="D280" s="10">
        <v>5</v>
      </c>
      <c r="E280" s="11">
        <v>247.8</v>
      </c>
      <c r="F280" s="10"/>
      <c r="G280" s="13">
        <v>44489</v>
      </c>
      <c r="H280" s="13">
        <v>44496</v>
      </c>
      <c r="I280" s="14"/>
      <c r="J280" s="15">
        <f t="shared" si="23"/>
        <v>0</v>
      </c>
      <c r="K280" s="10">
        <f t="shared" si="24"/>
        <v>5</v>
      </c>
      <c r="L280" s="33">
        <f t="shared" si="25"/>
        <v>1239</v>
      </c>
      <c r="M280" s="2"/>
      <c r="P280" s="2"/>
      <c r="Q280" s="2"/>
    </row>
    <row r="281" spans="3:17" s="5" customFormat="1" x14ac:dyDescent="0.2">
      <c r="C281" s="35" t="s">
        <v>287</v>
      </c>
      <c r="D281" s="10">
        <v>0</v>
      </c>
      <c r="E281" s="11">
        <v>1003</v>
      </c>
      <c r="F281" s="10"/>
      <c r="G281" s="13">
        <v>44489</v>
      </c>
      <c r="H281" s="13">
        <v>44496</v>
      </c>
      <c r="I281" s="14"/>
      <c r="J281" s="15">
        <f t="shared" si="23"/>
        <v>0</v>
      </c>
      <c r="K281" s="10">
        <f t="shared" si="24"/>
        <v>0</v>
      </c>
      <c r="L281" s="33">
        <f t="shared" si="25"/>
        <v>0</v>
      </c>
      <c r="M281" s="2"/>
      <c r="P281" s="2"/>
      <c r="Q281" s="2"/>
    </row>
    <row r="282" spans="3:17" s="5" customFormat="1" x14ac:dyDescent="0.2">
      <c r="C282" s="35" t="s">
        <v>288</v>
      </c>
      <c r="D282" s="10">
        <v>3</v>
      </c>
      <c r="E282" s="11">
        <v>4672.8</v>
      </c>
      <c r="F282" s="10"/>
      <c r="G282" s="13">
        <v>44489</v>
      </c>
      <c r="H282" s="13">
        <v>44496</v>
      </c>
      <c r="I282" s="14"/>
      <c r="J282" s="15">
        <f t="shared" si="23"/>
        <v>0</v>
      </c>
      <c r="K282" s="10">
        <f t="shared" si="24"/>
        <v>3</v>
      </c>
      <c r="L282" s="33">
        <f t="shared" si="25"/>
        <v>14018.400000000001</v>
      </c>
      <c r="M282" s="2"/>
      <c r="P282" s="2"/>
      <c r="Q282" s="2"/>
    </row>
    <row r="283" spans="3:17" s="5" customFormat="1" x14ac:dyDescent="0.2">
      <c r="C283" s="35" t="s">
        <v>289</v>
      </c>
      <c r="D283" s="10">
        <v>3</v>
      </c>
      <c r="E283" s="11">
        <v>247.8</v>
      </c>
      <c r="F283" s="10"/>
      <c r="G283" s="13">
        <v>44489</v>
      </c>
      <c r="H283" s="13">
        <v>44496</v>
      </c>
      <c r="I283" s="14"/>
      <c r="J283" s="15">
        <f t="shared" si="23"/>
        <v>0</v>
      </c>
      <c r="K283" s="10">
        <f t="shared" si="24"/>
        <v>3</v>
      </c>
      <c r="L283" s="33">
        <f t="shared" si="25"/>
        <v>743.40000000000009</v>
      </c>
      <c r="M283" s="2"/>
      <c r="P283" s="2"/>
      <c r="Q283" s="2"/>
    </row>
    <row r="284" spans="3:17" s="5" customFormat="1" x14ac:dyDescent="0.2">
      <c r="C284" s="35" t="s">
        <v>290</v>
      </c>
      <c r="D284" s="10">
        <v>1</v>
      </c>
      <c r="E284" s="11">
        <v>247.8</v>
      </c>
      <c r="F284" s="10"/>
      <c r="G284" s="13">
        <v>44489</v>
      </c>
      <c r="H284" s="13">
        <v>44496</v>
      </c>
      <c r="I284" s="14"/>
      <c r="J284" s="15">
        <f t="shared" si="23"/>
        <v>0</v>
      </c>
      <c r="K284" s="10">
        <f t="shared" si="24"/>
        <v>1</v>
      </c>
      <c r="L284" s="33">
        <f t="shared" si="25"/>
        <v>247.8</v>
      </c>
      <c r="M284" s="2"/>
      <c r="P284" s="2"/>
      <c r="Q284" s="2"/>
    </row>
    <row r="285" spans="3:17" s="5" customFormat="1" x14ac:dyDescent="0.2">
      <c r="C285" s="35" t="s">
        <v>293</v>
      </c>
      <c r="D285" s="10">
        <v>0</v>
      </c>
      <c r="E285" s="11">
        <v>247.8</v>
      </c>
      <c r="F285" s="10"/>
      <c r="G285" s="13">
        <v>44489</v>
      </c>
      <c r="H285" s="13">
        <v>44496</v>
      </c>
      <c r="I285" s="14"/>
      <c r="J285" s="15">
        <f t="shared" si="23"/>
        <v>0</v>
      </c>
      <c r="K285" s="10">
        <f t="shared" si="24"/>
        <v>0</v>
      </c>
      <c r="L285" s="33">
        <f t="shared" si="25"/>
        <v>0</v>
      </c>
      <c r="M285" s="2"/>
      <c r="P285" s="2"/>
      <c r="Q285" s="2"/>
    </row>
    <row r="286" spans="3:17" s="5" customFormat="1" x14ac:dyDescent="0.2">
      <c r="C286" s="35" t="s">
        <v>278</v>
      </c>
      <c r="D286" s="10">
        <v>0</v>
      </c>
      <c r="E286" s="11">
        <v>483.8</v>
      </c>
      <c r="F286" s="10"/>
      <c r="G286" s="13">
        <v>44489</v>
      </c>
      <c r="H286" s="13">
        <v>44131</v>
      </c>
      <c r="I286" s="14"/>
      <c r="J286" s="15">
        <f t="shared" si="23"/>
        <v>0</v>
      </c>
      <c r="K286" s="10">
        <f t="shared" si="24"/>
        <v>0</v>
      </c>
      <c r="L286" s="33">
        <f t="shared" si="25"/>
        <v>0</v>
      </c>
      <c r="M286" s="2"/>
      <c r="P286" s="2"/>
      <c r="Q286" s="2"/>
    </row>
    <row r="287" spans="3:17" s="5" customFormat="1" x14ac:dyDescent="0.2">
      <c r="C287" s="35" t="s">
        <v>281</v>
      </c>
      <c r="D287" s="10">
        <v>0</v>
      </c>
      <c r="E287" s="11">
        <v>3068</v>
      </c>
      <c r="F287" s="10"/>
      <c r="G287" s="13">
        <v>44489</v>
      </c>
      <c r="H287" s="13">
        <v>44496</v>
      </c>
      <c r="I287" s="14"/>
      <c r="J287" s="15">
        <f t="shared" si="23"/>
        <v>0</v>
      </c>
      <c r="K287" s="10">
        <f>D287+F287-I287</f>
        <v>0</v>
      </c>
      <c r="L287" s="33">
        <f t="shared" si="25"/>
        <v>0</v>
      </c>
      <c r="M287" s="2"/>
      <c r="P287" s="2"/>
      <c r="Q287" s="2"/>
    </row>
    <row r="288" spans="3:17" s="5" customFormat="1" x14ac:dyDescent="0.2">
      <c r="C288" s="35" t="s">
        <v>282</v>
      </c>
      <c r="D288" s="10">
        <v>0</v>
      </c>
      <c r="E288" s="11">
        <v>4186</v>
      </c>
      <c r="F288" s="10"/>
      <c r="G288" s="13">
        <v>44489</v>
      </c>
      <c r="H288" s="13">
        <v>44496</v>
      </c>
      <c r="I288" s="14"/>
      <c r="J288" s="15">
        <f t="shared" si="23"/>
        <v>0</v>
      </c>
      <c r="K288" s="10">
        <f>D288+F288-I288</f>
        <v>0</v>
      </c>
      <c r="L288" s="33">
        <f t="shared" si="25"/>
        <v>0</v>
      </c>
      <c r="M288" s="2"/>
      <c r="P288" s="2"/>
      <c r="Q288" s="2"/>
    </row>
    <row r="289" spans="3:17" s="5" customFormat="1" x14ac:dyDescent="0.2">
      <c r="C289" s="35" t="s">
        <v>276</v>
      </c>
      <c r="D289" s="10">
        <v>21</v>
      </c>
      <c r="E289" s="11">
        <v>1416</v>
      </c>
      <c r="F289" s="10"/>
      <c r="G289" s="13">
        <v>44489</v>
      </c>
      <c r="H289" s="13">
        <v>44131</v>
      </c>
      <c r="I289" s="14">
        <v>15</v>
      </c>
      <c r="J289" s="15">
        <f t="shared" si="23"/>
        <v>21240</v>
      </c>
      <c r="K289" s="10">
        <f t="shared" si="24"/>
        <v>6</v>
      </c>
      <c r="L289" s="33">
        <f t="shared" si="25"/>
        <v>8496</v>
      </c>
      <c r="M289" s="2"/>
      <c r="P289" s="2"/>
      <c r="Q289" s="2"/>
    </row>
    <row r="290" spans="3:17" s="5" customFormat="1" x14ac:dyDescent="0.2">
      <c r="C290" s="35" t="s">
        <v>242</v>
      </c>
      <c r="D290" s="10">
        <v>0</v>
      </c>
      <c r="E290" s="11">
        <v>184.95</v>
      </c>
      <c r="F290" s="10"/>
      <c r="G290" s="13">
        <v>44125</v>
      </c>
      <c r="H290" s="13">
        <v>44131</v>
      </c>
      <c r="I290" s="14"/>
      <c r="J290" s="15">
        <f t="shared" si="23"/>
        <v>0</v>
      </c>
      <c r="K290" s="10">
        <f t="shared" si="24"/>
        <v>0</v>
      </c>
      <c r="L290" s="33">
        <f t="shared" si="25"/>
        <v>0</v>
      </c>
      <c r="M290" s="2"/>
      <c r="P290" s="2"/>
      <c r="Q290" s="2"/>
    </row>
    <row r="291" spans="3:17" s="5" customFormat="1" x14ac:dyDescent="0.2">
      <c r="C291" s="35" t="s">
        <v>243</v>
      </c>
      <c r="D291" s="10">
        <v>0</v>
      </c>
      <c r="E291" s="11">
        <v>184.95</v>
      </c>
      <c r="F291" s="10"/>
      <c r="G291" s="13">
        <v>44125</v>
      </c>
      <c r="H291" s="13">
        <v>44131</v>
      </c>
      <c r="I291" s="14"/>
      <c r="J291" s="15">
        <f t="shared" si="23"/>
        <v>0</v>
      </c>
      <c r="K291" s="10">
        <f t="shared" si="24"/>
        <v>0</v>
      </c>
      <c r="L291" s="33">
        <f t="shared" si="25"/>
        <v>0</v>
      </c>
      <c r="M291" s="2"/>
      <c r="P291" s="2"/>
      <c r="Q291" s="2"/>
    </row>
    <row r="292" spans="3:17" s="5" customFormat="1" x14ac:dyDescent="0.2">
      <c r="C292" s="35" t="s">
        <v>245</v>
      </c>
      <c r="D292" s="10">
        <v>0</v>
      </c>
      <c r="E292" s="11">
        <v>150</v>
      </c>
      <c r="F292" s="10"/>
      <c r="G292" s="13">
        <v>44125</v>
      </c>
      <c r="H292" s="13">
        <v>44131</v>
      </c>
      <c r="I292" s="14"/>
      <c r="J292" s="15">
        <f t="shared" si="23"/>
        <v>0</v>
      </c>
      <c r="K292" s="10">
        <f t="shared" si="24"/>
        <v>0</v>
      </c>
      <c r="L292" s="33">
        <f t="shared" si="25"/>
        <v>0</v>
      </c>
      <c r="M292" s="2"/>
      <c r="P292" s="2"/>
      <c r="Q292" s="2"/>
    </row>
    <row r="293" spans="3:17" s="5" customFormat="1" x14ac:dyDescent="0.2">
      <c r="C293" s="35" t="s">
        <v>246</v>
      </c>
      <c r="D293" s="10">
        <v>0</v>
      </c>
      <c r="E293" s="11">
        <v>179.95</v>
      </c>
      <c r="F293" s="10"/>
      <c r="G293" s="13">
        <v>44125</v>
      </c>
      <c r="H293" s="13">
        <v>44131</v>
      </c>
      <c r="I293" s="14"/>
      <c r="J293" s="15">
        <f t="shared" si="23"/>
        <v>0</v>
      </c>
      <c r="K293" s="10">
        <f t="shared" si="24"/>
        <v>0</v>
      </c>
      <c r="L293" s="33">
        <f t="shared" si="25"/>
        <v>0</v>
      </c>
      <c r="M293" s="2"/>
      <c r="P293" s="2"/>
      <c r="Q293" s="2"/>
    </row>
    <row r="294" spans="3:17" s="5" customFormat="1" x14ac:dyDescent="0.2">
      <c r="C294" s="35" t="s">
        <v>247</v>
      </c>
      <c r="D294" s="10">
        <v>0</v>
      </c>
      <c r="E294" s="11">
        <v>179.95</v>
      </c>
      <c r="F294" s="10"/>
      <c r="G294" s="13">
        <v>44125</v>
      </c>
      <c r="H294" s="13">
        <v>44131</v>
      </c>
      <c r="I294" s="14"/>
      <c r="J294" s="15">
        <f t="shared" si="23"/>
        <v>0</v>
      </c>
      <c r="K294" s="10">
        <f t="shared" si="24"/>
        <v>0</v>
      </c>
      <c r="L294" s="33">
        <f t="shared" si="25"/>
        <v>0</v>
      </c>
      <c r="M294" s="2"/>
      <c r="P294" s="2"/>
      <c r="Q294" s="2"/>
    </row>
    <row r="295" spans="3:17" s="5" customFormat="1" x14ac:dyDescent="0.2">
      <c r="C295" s="35" t="s">
        <v>248</v>
      </c>
      <c r="D295" s="10">
        <v>0</v>
      </c>
      <c r="E295" s="11">
        <v>67.94</v>
      </c>
      <c r="F295" s="10"/>
      <c r="G295" s="13">
        <v>44125</v>
      </c>
      <c r="H295" s="13">
        <v>44131</v>
      </c>
      <c r="I295" s="14"/>
      <c r="J295" s="15">
        <f t="shared" si="23"/>
        <v>0</v>
      </c>
      <c r="K295" s="10">
        <f t="shared" si="24"/>
        <v>0</v>
      </c>
      <c r="L295" s="33">
        <f t="shared" si="25"/>
        <v>0</v>
      </c>
      <c r="M295" s="2"/>
      <c r="P295" s="2"/>
      <c r="Q295" s="2"/>
    </row>
    <row r="296" spans="3:17" s="5" customFormat="1" x14ac:dyDescent="0.2">
      <c r="C296" s="35" t="s">
        <v>249</v>
      </c>
      <c r="D296" s="10">
        <v>0</v>
      </c>
      <c r="E296" s="11">
        <v>102.96</v>
      </c>
      <c r="F296" s="10"/>
      <c r="G296" s="13">
        <v>44125</v>
      </c>
      <c r="H296" s="13">
        <v>44131</v>
      </c>
      <c r="I296" s="14"/>
      <c r="J296" s="15">
        <f t="shared" si="23"/>
        <v>0</v>
      </c>
      <c r="K296" s="10">
        <f t="shared" si="24"/>
        <v>0</v>
      </c>
      <c r="L296" s="33">
        <f t="shared" si="25"/>
        <v>0</v>
      </c>
      <c r="M296" s="2"/>
      <c r="P296" s="2"/>
      <c r="Q296" s="2"/>
    </row>
    <row r="297" spans="3:17" s="5" customFormat="1" x14ac:dyDescent="0.2">
      <c r="C297" s="35" t="s">
        <v>277</v>
      </c>
      <c r="D297" s="10">
        <v>15</v>
      </c>
      <c r="E297" s="11">
        <v>255</v>
      </c>
      <c r="F297" s="10"/>
      <c r="G297" s="13">
        <v>44489</v>
      </c>
      <c r="H297" s="13">
        <v>44131</v>
      </c>
      <c r="I297" s="14">
        <v>15</v>
      </c>
      <c r="J297" s="15">
        <f t="shared" si="23"/>
        <v>3825</v>
      </c>
      <c r="K297" s="10">
        <f t="shared" si="24"/>
        <v>0</v>
      </c>
      <c r="L297" s="33">
        <f>E297*K297</f>
        <v>0</v>
      </c>
      <c r="M297" s="2"/>
      <c r="P297" s="2"/>
      <c r="Q297" s="2"/>
    </row>
    <row r="298" spans="3:17" s="5" customFormat="1" x14ac:dyDescent="0.2">
      <c r="C298" s="35" t="s">
        <v>244</v>
      </c>
      <c r="D298" s="10">
        <v>0</v>
      </c>
      <c r="E298" s="11">
        <v>174.95</v>
      </c>
      <c r="F298" s="10"/>
      <c r="G298" s="13">
        <v>44125</v>
      </c>
      <c r="H298" s="13">
        <v>44131</v>
      </c>
      <c r="I298" s="14"/>
      <c r="J298" s="15">
        <f t="shared" si="23"/>
        <v>0</v>
      </c>
      <c r="K298" s="10">
        <f t="shared" si="24"/>
        <v>0</v>
      </c>
      <c r="L298" s="33">
        <f>E298*K298</f>
        <v>0</v>
      </c>
      <c r="M298" s="2"/>
      <c r="P298" s="2"/>
      <c r="Q298" s="2"/>
    </row>
    <row r="299" spans="3:17" s="5" customFormat="1" x14ac:dyDescent="0.2">
      <c r="C299" s="35" t="s">
        <v>250</v>
      </c>
      <c r="D299" s="10">
        <v>0</v>
      </c>
      <c r="E299" s="11">
        <v>164.95</v>
      </c>
      <c r="F299" s="10"/>
      <c r="G299" s="13">
        <v>44125</v>
      </c>
      <c r="H299" s="13">
        <v>44131</v>
      </c>
      <c r="I299" s="14"/>
      <c r="J299" s="15">
        <f t="shared" si="23"/>
        <v>0</v>
      </c>
      <c r="K299" s="10">
        <f t="shared" si="24"/>
        <v>0</v>
      </c>
      <c r="L299" s="33">
        <f t="shared" si="25"/>
        <v>0</v>
      </c>
      <c r="M299" s="2"/>
      <c r="P299" s="2"/>
      <c r="Q299" s="2"/>
    </row>
    <row r="300" spans="3:17" s="5" customFormat="1" x14ac:dyDescent="0.2">
      <c r="C300" s="35" t="s">
        <v>251</v>
      </c>
      <c r="D300" s="10">
        <v>0</v>
      </c>
      <c r="E300" s="11">
        <v>519.96</v>
      </c>
      <c r="F300" s="10"/>
      <c r="G300" s="13">
        <v>44125</v>
      </c>
      <c r="H300" s="13">
        <v>44131</v>
      </c>
      <c r="I300" s="14"/>
      <c r="J300" s="15">
        <f t="shared" si="23"/>
        <v>0</v>
      </c>
      <c r="K300" s="10">
        <f t="shared" si="24"/>
        <v>0</v>
      </c>
      <c r="L300" s="33">
        <f t="shared" si="25"/>
        <v>0</v>
      </c>
      <c r="M300" s="2"/>
      <c r="P300" s="2"/>
      <c r="Q300" s="2"/>
    </row>
    <row r="301" spans="3:17" s="5" customFormat="1" x14ac:dyDescent="0.2">
      <c r="C301" s="35" t="s">
        <v>252</v>
      </c>
      <c r="D301" s="10">
        <v>0</v>
      </c>
      <c r="E301" s="11">
        <v>349.95</v>
      </c>
      <c r="F301" s="10"/>
      <c r="G301" s="13">
        <v>44125</v>
      </c>
      <c r="H301" s="13">
        <v>44131</v>
      </c>
      <c r="I301" s="14"/>
      <c r="J301" s="15">
        <f t="shared" si="23"/>
        <v>0</v>
      </c>
      <c r="K301" s="10">
        <f t="shared" si="24"/>
        <v>0</v>
      </c>
      <c r="L301" s="33">
        <f t="shared" si="25"/>
        <v>0</v>
      </c>
      <c r="M301" s="2"/>
      <c r="P301" s="2"/>
      <c r="Q301" s="2"/>
    </row>
    <row r="302" spans="3:17" s="5" customFormat="1" x14ac:dyDescent="0.2">
      <c r="C302" s="35" t="s">
        <v>280</v>
      </c>
      <c r="D302" s="10">
        <v>0</v>
      </c>
      <c r="E302" s="11">
        <v>705.64</v>
      </c>
      <c r="F302" s="10"/>
      <c r="G302" s="13">
        <v>44489</v>
      </c>
      <c r="H302" s="13">
        <v>44496</v>
      </c>
      <c r="I302" s="14"/>
      <c r="J302" s="15">
        <f t="shared" si="23"/>
        <v>0</v>
      </c>
      <c r="K302" s="10">
        <f t="shared" si="24"/>
        <v>0</v>
      </c>
      <c r="L302" s="33">
        <f t="shared" si="25"/>
        <v>0</v>
      </c>
      <c r="M302" s="2"/>
      <c r="P302" s="2"/>
      <c r="Q302" s="2"/>
    </row>
    <row r="303" spans="3:17" s="5" customFormat="1" x14ac:dyDescent="0.2">
      <c r="C303" s="35" t="s">
        <v>208</v>
      </c>
      <c r="D303" s="10">
        <v>0</v>
      </c>
      <c r="E303" s="11">
        <v>440</v>
      </c>
      <c r="F303" s="10"/>
      <c r="G303" s="13">
        <v>44125</v>
      </c>
      <c r="H303" s="13">
        <v>44131</v>
      </c>
      <c r="I303" s="14"/>
      <c r="J303" s="15">
        <f t="shared" si="23"/>
        <v>0</v>
      </c>
      <c r="K303" s="10">
        <f t="shared" si="24"/>
        <v>0</v>
      </c>
      <c r="L303" s="33">
        <f t="shared" si="25"/>
        <v>0</v>
      </c>
      <c r="M303" s="2"/>
      <c r="P303" s="2"/>
      <c r="Q303" s="2"/>
    </row>
    <row r="304" spans="3:17" s="5" customFormat="1" x14ac:dyDescent="0.2">
      <c r="C304" s="35" t="s">
        <v>279</v>
      </c>
      <c r="D304" s="10">
        <v>23</v>
      </c>
      <c r="E304" s="11">
        <v>705.64</v>
      </c>
      <c r="F304" s="10"/>
      <c r="G304" s="13">
        <v>44489</v>
      </c>
      <c r="H304" s="13">
        <v>44496</v>
      </c>
      <c r="I304" s="14"/>
      <c r="J304" s="15">
        <f t="shared" si="23"/>
        <v>0</v>
      </c>
      <c r="K304" s="10">
        <f t="shared" si="24"/>
        <v>23</v>
      </c>
      <c r="L304" s="33">
        <f t="shared" si="25"/>
        <v>16229.72</v>
      </c>
      <c r="M304" s="2"/>
      <c r="P304" s="2"/>
      <c r="Q304" s="2"/>
    </row>
    <row r="305" spans="3:17" s="5" customFormat="1" ht="13.5" thickBot="1" x14ac:dyDescent="0.25">
      <c r="C305" s="36" t="s">
        <v>209</v>
      </c>
      <c r="D305" s="37">
        <v>0</v>
      </c>
      <c r="E305" s="38">
        <v>374.95</v>
      </c>
      <c r="F305" s="37"/>
      <c r="G305" s="39">
        <v>44125</v>
      </c>
      <c r="H305" s="39">
        <v>44131</v>
      </c>
      <c r="I305" s="40"/>
      <c r="J305" s="41">
        <f t="shared" si="23"/>
        <v>0</v>
      </c>
      <c r="K305" s="37">
        <f t="shared" si="24"/>
        <v>0</v>
      </c>
      <c r="L305" s="42">
        <f t="shared" si="25"/>
        <v>0</v>
      </c>
      <c r="M305" s="17"/>
      <c r="N305" s="17"/>
      <c r="P305" s="2"/>
      <c r="Q305" s="2"/>
    </row>
    <row r="306" spans="3:17" s="5" customFormat="1" ht="13.5" thickBot="1" x14ac:dyDescent="0.25">
      <c r="C306" s="2"/>
      <c r="D306" s="2"/>
      <c r="E306" s="3"/>
      <c r="F306" s="3"/>
      <c r="G306" s="2"/>
      <c r="H306" s="2"/>
      <c r="I306" s="3"/>
      <c r="J306" s="2"/>
      <c r="K306" s="20" t="s">
        <v>210</v>
      </c>
      <c r="L306" s="45">
        <f>SUM(L12:L305)</f>
        <v>4148079.6666523805</v>
      </c>
      <c r="M306" s="46"/>
      <c r="N306" s="46"/>
      <c r="P306" s="2"/>
      <c r="Q306" s="2"/>
    </row>
    <row r="307" spans="3:17" s="5" customFormat="1" ht="13.5" thickTop="1" x14ac:dyDescent="0.2">
      <c r="C307" s="2"/>
      <c r="D307" s="2"/>
      <c r="E307" s="2"/>
      <c r="F307" s="3"/>
      <c r="G307" s="2"/>
      <c r="H307" s="2"/>
      <c r="I307" s="3"/>
      <c r="J307" s="2"/>
      <c r="K307" s="4"/>
      <c r="M307" s="2"/>
      <c r="P307" s="2"/>
      <c r="Q307" s="2"/>
    </row>
    <row r="308" spans="3:17" s="5" customFormat="1" x14ac:dyDescent="0.2">
      <c r="C308" s="2"/>
      <c r="D308" s="2"/>
      <c r="E308" s="2"/>
      <c r="F308" s="3"/>
      <c r="G308" s="2"/>
      <c r="H308" s="2"/>
      <c r="I308" s="3"/>
      <c r="J308" s="2"/>
      <c r="K308" s="4"/>
      <c r="M308" s="2"/>
      <c r="P308" s="2"/>
      <c r="Q308" s="2"/>
    </row>
    <row r="309" spans="3:17" s="5" customFormat="1" x14ac:dyDescent="0.2">
      <c r="C309" s="2"/>
      <c r="D309" s="2"/>
      <c r="E309" s="2"/>
      <c r="F309" s="3"/>
      <c r="G309" s="2"/>
      <c r="H309" s="2"/>
      <c r="I309" s="3"/>
      <c r="J309" s="2"/>
      <c r="K309" s="4"/>
      <c r="L309" s="17"/>
      <c r="M309" s="2"/>
      <c r="P309" s="2"/>
      <c r="Q309" s="2"/>
    </row>
    <row r="310" spans="3:17" x14ac:dyDescent="0.2">
      <c r="L310" s="5"/>
    </row>
    <row r="311" spans="3:17" x14ac:dyDescent="0.2">
      <c r="L311" s="17"/>
    </row>
    <row r="312" spans="3:17" ht="15" x14ac:dyDescent="0.25">
      <c r="C312" s="50" t="s">
        <v>312</v>
      </c>
      <c r="E312" s="51" t="s">
        <v>313</v>
      </c>
      <c r="F312" s="52"/>
      <c r="G312" s="3"/>
      <c r="J312" s="50" t="s">
        <v>314</v>
      </c>
      <c r="K312" s="52"/>
      <c r="L312"/>
    </row>
    <row r="313" spans="3:17" ht="15" x14ac:dyDescent="0.25">
      <c r="C313" s="53"/>
      <c r="E313" s="54"/>
      <c r="F313" s="52"/>
      <c r="G313" s="3"/>
      <c r="J313" s="51"/>
      <c r="K313" s="52"/>
      <c r="L313"/>
    </row>
    <row r="314" spans="3:17" ht="15" x14ac:dyDescent="0.25">
      <c r="C314" s="53"/>
      <c r="E314" s="54"/>
      <c r="F314" s="52"/>
      <c r="G314" s="3"/>
      <c r="J314" s="51"/>
      <c r="K314" s="52"/>
      <c r="L314"/>
    </row>
    <row r="315" spans="3:17" ht="15" x14ac:dyDescent="0.25">
      <c r="C315" s="53"/>
      <c r="E315" s="54"/>
      <c r="F315" s="52"/>
      <c r="G315" s="3"/>
      <c r="J315" s="51"/>
      <c r="K315" s="52"/>
      <c r="L315"/>
    </row>
    <row r="316" spans="3:17" ht="15" x14ac:dyDescent="0.25">
      <c r="C316" s="53"/>
      <c r="E316" s="54"/>
      <c r="F316" s="52"/>
      <c r="G316" s="3"/>
      <c r="J316" s="54"/>
      <c r="K316" s="52"/>
      <c r="L316"/>
    </row>
    <row r="317" spans="3:17" ht="15" x14ac:dyDescent="0.25">
      <c r="C317" s="53"/>
      <c r="E317" s="54"/>
      <c r="F317" s="54"/>
      <c r="G317" s="3"/>
      <c r="J317" s="54"/>
      <c r="K317" s="52"/>
      <c r="L317"/>
    </row>
    <row r="318" spans="3:17" ht="15" x14ac:dyDescent="0.25">
      <c r="C318" s="53"/>
      <c r="E318" s="54"/>
      <c r="F318" s="54"/>
      <c r="G318" s="3"/>
      <c r="J318" s="54"/>
      <c r="K318" s="52"/>
      <c r="L318"/>
    </row>
    <row r="319" spans="3:17" ht="15" x14ac:dyDescent="0.25">
      <c r="C319" s="57" t="s">
        <v>315</v>
      </c>
      <c r="E319" s="55" t="s">
        <v>316</v>
      </c>
      <c r="F319" s="56"/>
      <c r="G319" s="3"/>
      <c r="J319" s="55" t="s">
        <v>317</v>
      </c>
      <c r="K319" s="54"/>
      <c r="L319"/>
    </row>
    <row r="320" spans="3:17" ht="15" x14ac:dyDescent="0.25">
      <c r="C320" s="53" t="s">
        <v>318</v>
      </c>
      <c r="E320" s="51" t="s">
        <v>319</v>
      </c>
      <c r="F320" s="52"/>
      <c r="G320" s="3"/>
      <c r="J320" s="51" t="s">
        <v>320</v>
      </c>
      <c r="K320" s="54"/>
      <c r="L320"/>
    </row>
  </sheetData>
  <mergeCells count="13">
    <mergeCell ref="J9:J11"/>
    <mergeCell ref="K9:K11"/>
    <mergeCell ref="L9:L11"/>
    <mergeCell ref="D2:I6"/>
    <mergeCell ref="J2:L2"/>
    <mergeCell ref="D7:L8"/>
    <mergeCell ref="H9:H11"/>
    <mergeCell ref="I9:I11"/>
    <mergeCell ref="C9:C10"/>
    <mergeCell ref="D9:D11"/>
    <mergeCell ref="E9:E11"/>
    <mergeCell ref="F9:F11"/>
    <mergeCell ref="G9:G11"/>
  </mergeCells>
  <conditionalFormatting sqref="K4:K6">
    <cfRule type="cellIs" dxfId="0" priority="1" operator="lessThan">
      <formula>0</formula>
    </cfRule>
  </conditionalFormatting>
  <pageMargins left="0.7" right="0.7" top="0.75" bottom="0.75" header="0.3" footer="0.3"/>
  <pageSetup scale="52" orientation="landscape" r:id="rId1"/>
  <rowBreaks count="4" manualBreakCount="4">
    <brk id="65" max="16383" man="1"/>
    <brk id="121" max="16383" man="1"/>
    <brk id="189" max="16383" man="1"/>
    <brk id="2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2DO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Torres</dc:creator>
  <cp:lastModifiedBy>Juana Rosalía Lorenzo Quezada</cp:lastModifiedBy>
  <cp:lastPrinted>2022-07-08T18:09:42Z</cp:lastPrinted>
  <dcterms:created xsi:type="dcterms:W3CDTF">2019-02-05T12:27:15Z</dcterms:created>
  <dcterms:modified xsi:type="dcterms:W3CDTF">2022-07-08T18:09:57Z</dcterms:modified>
</cp:coreProperties>
</file>