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\OneDrive - Corporacion Dominicana de Empresas Electricas Estatales\Escritorio\Ejecucion 2022\"/>
    </mc:Choice>
  </mc:AlternateContent>
  <xr:revisionPtr revIDLastSave="2" documentId="8_{DFFAF1E2-148C-4C1B-8175-9971F9A66F84}" xr6:coauthVersionLast="44" xr6:coauthVersionMax="44" xr10:uidLastSave="{7D229D54-1044-4792-82E9-BCFB7A3BDBA3}"/>
  <bookViews>
    <workbookView xWindow="-120" yWindow="-120" windowWidth="20730" windowHeight="11160" xr2:uid="{A04CF9DF-83A6-4B08-AE65-41E03DD5B4C9}"/>
  </bookViews>
  <sheets>
    <sheet name="Ejecución mens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1" l="1"/>
  <c r="C50" i="1"/>
  <c r="C34" i="1"/>
  <c r="C25" i="1"/>
  <c r="C69" i="1" s="1"/>
  <c r="C81" i="1" s="1"/>
  <c r="C15" i="1"/>
  <c r="C8" i="1" l="1"/>
  <c r="F58" i="1"/>
  <c r="F57" i="1"/>
  <c r="F56" i="1"/>
  <c r="F55" i="1"/>
  <c r="F54" i="1"/>
  <c r="F53" i="1"/>
  <c r="F52" i="1"/>
  <c r="F51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E50" i="1"/>
  <c r="E34" i="1"/>
  <c r="E25" i="1"/>
  <c r="E15" i="1"/>
  <c r="E8" i="1" l="1"/>
  <c r="E69" i="1"/>
  <c r="E81" i="1" s="1"/>
  <c r="B42" i="1"/>
  <c r="B9" i="1"/>
  <c r="B59" i="1"/>
  <c r="B50" i="1"/>
  <c r="B34" i="1"/>
  <c r="B25" i="1"/>
  <c r="B15" i="1"/>
  <c r="D15" i="1"/>
  <c r="D25" i="1"/>
  <c r="D34" i="1"/>
  <c r="D9" i="1"/>
  <c r="F61" i="1"/>
  <c r="F62" i="1"/>
  <c r="F63" i="1"/>
  <c r="F64" i="1"/>
  <c r="F65" i="1"/>
  <c r="F66" i="1"/>
  <c r="D8" i="1" l="1"/>
  <c r="B8" i="1"/>
  <c r="F68" i="1"/>
  <c r="F67" i="1"/>
  <c r="F60" i="1"/>
  <c r="F59" i="1" s="1"/>
  <c r="F49" i="1"/>
  <c r="F48" i="1"/>
  <c r="F47" i="1"/>
  <c r="F46" i="1"/>
  <c r="F45" i="1"/>
  <c r="F44" i="1"/>
  <c r="F43" i="1"/>
  <c r="F42" i="1"/>
  <c r="F15" i="1" l="1"/>
  <c r="F50" i="1"/>
  <c r="B69" i="1"/>
  <c r="B81" i="1" s="1"/>
  <c r="F34" i="1"/>
  <c r="F9" i="1"/>
  <c r="F25" i="1"/>
  <c r="D69" i="1"/>
  <c r="D81" i="1" s="1"/>
  <c r="F69" i="1" l="1"/>
  <c r="F81" i="1" s="1"/>
  <c r="F8" i="1"/>
</calcChain>
</file>

<file path=xl/sharedStrings.xml><?xml version="1.0" encoding="utf-8"?>
<sst xmlns="http://schemas.openxmlformats.org/spreadsheetml/2006/main" count="93" uniqueCount="93">
  <si>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</si>
  <si>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</si>
  <si>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</si>
  <si>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</si>
  <si>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</si>
  <si>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</si>
  <si>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</si>
  <si>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</si>
  <si>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</si>
  <si>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</si>
  <si>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</si>
  <si>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</si>
  <si>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</si>
  <si>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</si>
  <si>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</si>
  <si>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</si>
  <si>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</si>
  <si>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</si>
  <si>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</si>
  <si>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</si>
  <si>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</si>
  <si>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</si>
  <si>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</si>
  <si>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</si>
  <si>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</si>
  <si>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</si>
  <si>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</si>
  <si>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</si>
  <si>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</si>
  <si>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</si>
  <si>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</si>
  <si>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</si>
  <si>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</si>
  <si>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</si>
  <si>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</si>
  <si>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</si>
  <si>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</si>
  <si>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</si>
  <si>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</si>
  <si>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</si>
  <si>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</si>
  <si>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</si>
  <si>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</si>
  <si>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</si>
  <si>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</si>
  <si>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</si>
  <si>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</si>
  <si>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</si>
  <si>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</si>
  <si>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</si>
  <si>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</si>
  <si>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</si>
  <si>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</si>
  <si>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</si>
  <si>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</si>
  <si>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</si>
  <si>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</si>
  <si>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</si>
  <si>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</si>
  <si>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</si>
  <si>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</si>
  <si>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</si>
  <si>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</si>
  <si>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</si>
  <si>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</si>
  <si>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</si>
  <si>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</si>
  <si>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</si>
  <si>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</si>
  <si>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</si>
  <si>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</si>
  <si>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</si>
  <si>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</si>
  <si>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</si>
  <si>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</si>
  <si>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</si>
  <si>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</si>
  <si>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</si>
  <si>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</si>
  <si>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</si>
  <si>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</si>
  <si>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Airon Jimenez</t>
  </si>
  <si>
    <t>Wanda Contreras</t>
  </si>
  <si>
    <t>Enc. Presupuesto</t>
  </si>
  <si>
    <t>Directora Administrativa Financiera</t>
  </si>
  <si>
    <t>Año 2022</t>
  </si>
  <si>
    <t>Febrero</t>
  </si>
  <si>
    <t>Presupuesto
Modificado</t>
  </si>
  <si>
    <t>Total
Devengado</t>
  </si>
  <si>
    <r>
      <rPr>
        <b/>
        <sz val="11.5"/>
        <rFont val="Calibri"/>
        <family val="2"/>
        <scheme val="minor"/>
      </rPr>
      <t>Total Devengado:</t>
    </r>
    <r>
      <rPr>
        <sz val="11.5"/>
        <rFont val="Calibri"/>
        <family val="2"/>
        <scheme val="minor"/>
      </rPr>
      <t xml:space="preserve"> Son los recursos financieros que surge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</si>
  <si>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r>
      <rPr>
        <b/>
        <sz val="11.5"/>
        <rFont val="Calibri"/>
        <family val="2"/>
        <scheme val="minor"/>
      </rPr>
      <t xml:space="preserve">Presupuesto modificado: </t>
    </r>
    <r>
      <rPr>
        <sz val="11.5"/>
        <rFont val="Calibri"/>
        <family val="2"/>
        <scheme val="minor"/>
      </rPr>
      <t>Se refiere al presupuesto aprobado en caso de que el Congreso Nacional apruebe un presupuesto complementario</t>
    </r>
  </si>
  <si>
    <r>
      <rPr>
        <b/>
        <sz val="11.5"/>
        <rFont val="Calibri"/>
        <family val="2"/>
        <scheme val="minor"/>
      </rPr>
      <t>Presupuesto aprobado:</t>
    </r>
    <r>
      <rPr>
        <sz val="11.5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</si>
  <si>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.5"/>
        <rFont val="Calibri"/>
        <family val="2"/>
        <scheme val="minor"/>
      </rPr>
      <t>Fuente:</t>
    </r>
    <r>
      <rPr>
        <sz val="11.5"/>
        <rFont val="Calibri"/>
        <family val="2"/>
        <scheme val="minor"/>
      </rPr>
      <t xml:space="preserve"> Sistema de Información de la Gestión Financiera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</si>
</sst>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 tint="0.39997558519241921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wrapText="1"/>
    </xf>
    <xf numFmtId="43" fontId="6" fillId="0" borderId="0" xfId="1" applyFont="1" applyAlignment="1">
      <alignment horizontal="right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4" xfId="0" applyFont="1" applyFill="1" applyBorder="1" applyAlignment="1">
      <alignment wrapText="1"/>
    </xf>
    <xf numFmtId="43" fontId="4" fillId="3" borderId="4" xfId="0" applyNumberFormat="1" applyFont="1" applyFill="1" applyBorder="1" applyAlignment="1">
      <alignment wrapText="1"/>
    </xf>
    <xf numFmtId="43" fontId="4" fillId="3" borderId="4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2" fillId="0" borderId="0" xfId="0" applyFont="1" applyAlignment="1">
      <alignment horizontal="left" wrapText="1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7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0</xdr:col>
      <xdr:colOff>2171700</xdr:colOff>
      <xdr:row>3</xdr:row>
      <xdr:rowOff>171451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0" y="5715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1066800</xdr:colOff>
      <xdr:row>89</xdr:row>
      <xdr:rowOff>38100</xdr:rowOff>
    </xdr:from>
    <xdr:to>
      <xdr:col>0</xdr:col>
      <xdr:colOff>3468832</xdr:colOff>
      <xdr:row>94</xdr:row>
      <xdr:rowOff>122010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0619CE-EA2F-4A0E-B185-672026AE1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" y="22336125"/>
          <a:ext cx="2402032" cy="103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B673-98C9-4584-BBBB-F627890EE746}">
  <dimension ref="A1:P93"/>
  <sheetViews>
    <sheetView tabSelected="1" topLeftCell="A40" zoomScaleNormal="100" workbookViewId="0">
      <selection activeCell="B92" sqref="B92"/>
    </sheetView>
  </sheetViews>
  <sheetFormatPr baseColWidth="10" defaultColWidth="9.140625" defaultRowHeight="15" x14ac:dyDescent="0.25"/>
  <cols>
    <col min="1" max="1" width="52.28515625" style="1" bestFit="1" customWidth="1"/>
    <col min="2" max="2" width="17.42578125" style="31" bestFit="1" customWidth="1"/>
    <col min="3" max="3" width="17.42578125" style="31" customWidth="1"/>
    <col min="4" max="4" width="14.28515625" style="3" bestFit="1" customWidth="1"/>
    <col min="5" max="5" width="15.28515625" style="3" bestFit="1" customWidth="1"/>
    <col min="6" max="7" width="15" style="3" customWidth="1"/>
    <col min="8" max="8" width="16" style="3" customWidth="1"/>
    <col min="9" max="11" width="15" style="3" customWidth="1"/>
    <col min="12" max="13" width="16" style="3" customWidth="1"/>
    <col min="14" max="14" width="15.140625" style="3" bestFit="1" customWidth="1"/>
    <col min="15" max="15" width="18.85546875" style="31" customWidth="1"/>
    <col min="16" max="16" width="17.85546875" style="3" bestFit="1" customWidth="1"/>
    <col min="17" max="257" width="9.140625" style="3"/>
    <col min="258" max="258" width="79.28515625" style="3" bestFit="1" customWidth="1"/>
    <col min="259" max="259" width="20.140625" style="3" customWidth="1"/>
    <col min="260" max="260" width="20.5703125" style="3" customWidth="1"/>
    <col min="261" max="261" width="17.28515625" style="3" customWidth="1"/>
    <col min="262" max="264" width="15" style="3" bestFit="1" customWidth="1"/>
    <col min="265" max="265" width="16" style="3" bestFit="1" customWidth="1"/>
    <col min="266" max="268" width="15" style="3" bestFit="1" customWidth="1"/>
    <col min="269" max="270" width="16" style="3" bestFit="1" customWidth="1"/>
    <col min="271" max="271" width="18.85546875" style="3" customWidth="1"/>
    <col min="272" max="272" width="17.85546875" style="3" bestFit="1" customWidth="1"/>
    <col min="273" max="513" width="9.140625" style="3"/>
    <col min="514" max="514" width="79.28515625" style="3" bestFit="1" customWidth="1"/>
    <col min="515" max="515" width="20.140625" style="3" customWidth="1"/>
    <col min="516" max="516" width="20.5703125" style="3" customWidth="1"/>
    <col min="517" max="517" width="17.28515625" style="3" customWidth="1"/>
    <col min="518" max="520" width="15" style="3" bestFit="1" customWidth="1"/>
    <col min="521" max="521" width="16" style="3" bestFit="1" customWidth="1"/>
    <col min="522" max="524" width="15" style="3" bestFit="1" customWidth="1"/>
    <col min="525" max="526" width="16" style="3" bestFit="1" customWidth="1"/>
    <col min="527" max="527" width="18.85546875" style="3" customWidth="1"/>
    <col min="528" max="528" width="17.85546875" style="3" bestFit="1" customWidth="1"/>
    <col min="529" max="769" width="9.140625" style="3"/>
    <col min="770" max="770" width="79.28515625" style="3" bestFit="1" customWidth="1"/>
    <col min="771" max="771" width="20.140625" style="3" customWidth="1"/>
    <col min="772" max="772" width="20.5703125" style="3" customWidth="1"/>
    <col min="773" max="773" width="17.28515625" style="3" customWidth="1"/>
    <col min="774" max="776" width="15" style="3" bestFit="1" customWidth="1"/>
    <col min="777" max="777" width="16" style="3" bestFit="1" customWidth="1"/>
    <col min="778" max="780" width="15" style="3" bestFit="1" customWidth="1"/>
    <col min="781" max="782" width="16" style="3" bestFit="1" customWidth="1"/>
    <col min="783" max="783" width="18.85546875" style="3" customWidth="1"/>
    <col min="784" max="784" width="17.85546875" style="3" bestFit="1" customWidth="1"/>
    <col min="785" max="1025" width="9.140625" style="3"/>
    <col min="1026" max="1026" width="79.28515625" style="3" bestFit="1" customWidth="1"/>
    <col min="1027" max="1027" width="20.140625" style="3" customWidth="1"/>
    <col min="1028" max="1028" width="20.5703125" style="3" customWidth="1"/>
    <col min="1029" max="1029" width="17.28515625" style="3" customWidth="1"/>
    <col min="1030" max="1032" width="15" style="3" bestFit="1" customWidth="1"/>
    <col min="1033" max="1033" width="16" style="3" bestFit="1" customWidth="1"/>
    <col min="1034" max="1036" width="15" style="3" bestFit="1" customWidth="1"/>
    <col min="1037" max="1038" width="16" style="3" bestFit="1" customWidth="1"/>
    <col min="1039" max="1039" width="18.85546875" style="3" customWidth="1"/>
    <col min="1040" max="1040" width="17.85546875" style="3" bestFit="1" customWidth="1"/>
    <col min="1041" max="1281" width="9.140625" style="3"/>
    <col min="1282" max="1282" width="79.28515625" style="3" bestFit="1" customWidth="1"/>
    <col min="1283" max="1283" width="20.140625" style="3" customWidth="1"/>
    <col min="1284" max="1284" width="20.5703125" style="3" customWidth="1"/>
    <col min="1285" max="1285" width="17.28515625" style="3" customWidth="1"/>
    <col min="1286" max="1288" width="15" style="3" bestFit="1" customWidth="1"/>
    <col min="1289" max="1289" width="16" style="3" bestFit="1" customWidth="1"/>
    <col min="1290" max="1292" width="15" style="3" bestFit="1" customWidth="1"/>
    <col min="1293" max="1294" width="16" style="3" bestFit="1" customWidth="1"/>
    <col min="1295" max="1295" width="18.85546875" style="3" customWidth="1"/>
    <col min="1296" max="1296" width="17.85546875" style="3" bestFit="1" customWidth="1"/>
    <col min="1297" max="1537" width="9.140625" style="3"/>
    <col min="1538" max="1538" width="79.28515625" style="3" bestFit="1" customWidth="1"/>
    <col min="1539" max="1539" width="20.140625" style="3" customWidth="1"/>
    <col min="1540" max="1540" width="20.5703125" style="3" customWidth="1"/>
    <col min="1541" max="1541" width="17.28515625" style="3" customWidth="1"/>
    <col min="1542" max="1544" width="15" style="3" bestFit="1" customWidth="1"/>
    <col min="1545" max="1545" width="16" style="3" bestFit="1" customWidth="1"/>
    <col min="1546" max="1548" width="15" style="3" bestFit="1" customWidth="1"/>
    <col min="1549" max="1550" width="16" style="3" bestFit="1" customWidth="1"/>
    <col min="1551" max="1551" width="18.85546875" style="3" customWidth="1"/>
    <col min="1552" max="1552" width="17.85546875" style="3" bestFit="1" customWidth="1"/>
    <col min="1553" max="1793" width="9.140625" style="3"/>
    <col min="1794" max="1794" width="79.28515625" style="3" bestFit="1" customWidth="1"/>
    <col min="1795" max="1795" width="20.140625" style="3" customWidth="1"/>
    <col min="1796" max="1796" width="20.5703125" style="3" customWidth="1"/>
    <col min="1797" max="1797" width="17.28515625" style="3" customWidth="1"/>
    <col min="1798" max="1800" width="15" style="3" bestFit="1" customWidth="1"/>
    <col min="1801" max="1801" width="16" style="3" bestFit="1" customWidth="1"/>
    <col min="1802" max="1804" width="15" style="3" bestFit="1" customWidth="1"/>
    <col min="1805" max="1806" width="16" style="3" bestFit="1" customWidth="1"/>
    <col min="1807" max="1807" width="18.85546875" style="3" customWidth="1"/>
    <col min="1808" max="1808" width="17.85546875" style="3" bestFit="1" customWidth="1"/>
    <col min="1809" max="2049" width="9.140625" style="3"/>
    <col min="2050" max="2050" width="79.28515625" style="3" bestFit="1" customWidth="1"/>
    <col min="2051" max="2051" width="20.140625" style="3" customWidth="1"/>
    <col min="2052" max="2052" width="20.5703125" style="3" customWidth="1"/>
    <col min="2053" max="2053" width="17.28515625" style="3" customWidth="1"/>
    <col min="2054" max="2056" width="15" style="3" bestFit="1" customWidth="1"/>
    <col min="2057" max="2057" width="16" style="3" bestFit="1" customWidth="1"/>
    <col min="2058" max="2060" width="15" style="3" bestFit="1" customWidth="1"/>
    <col min="2061" max="2062" width="16" style="3" bestFit="1" customWidth="1"/>
    <col min="2063" max="2063" width="18.85546875" style="3" customWidth="1"/>
    <col min="2064" max="2064" width="17.85546875" style="3" bestFit="1" customWidth="1"/>
    <col min="2065" max="2305" width="9.140625" style="3"/>
    <col min="2306" max="2306" width="79.28515625" style="3" bestFit="1" customWidth="1"/>
    <col min="2307" max="2307" width="20.140625" style="3" customWidth="1"/>
    <col min="2308" max="2308" width="20.5703125" style="3" customWidth="1"/>
    <col min="2309" max="2309" width="17.28515625" style="3" customWidth="1"/>
    <col min="2310" max="2312" width="15" style="3" bestFit="1" customWidth="1"/>
    <col min="2313" max="2313" width="16" style="3" bestFit="1" customWidth="1"/>
    <col min="2314" max="2316" width="15" style="3" bestFit="1" customWidth="1"/>
    <col min="2317" max="2318" width="16" style="3" bestFit="1" customWidth="1"/>
    <col min="2319" max="2319" width="18.85546875" style="3" customWidth="1"/>
    <col min="2320" max="2320" width="17.85546875" style="3" bestFit="1" customWidth="1"/>
    <col min="2321" max="2561" width="9.140625" style="3"/>
    <col min="2562" max="2562" width="79.28515625" style="3" bestFit="1" customWidth="1"/>
    <col min="2563" max="2563" width="20.140625" style="3" customWidth="1"/>
    <col min="2564" max="2564" width="20.5703125" style="3" customWidth="1"/>
    <col min="2565" max="2565" width="17.28515625" style="3" customWidth="1"/>
    <col min="2566" max="2568" width="15" style="3" bestFit="1" customWidth="1"/>
    <col min="2569" max="2569" width="16" style="3" bestFit="1" customWidth="1"/>
    <col min="2570" max="2572" width="15" style="3" bestFit="1" customWidth="1"/>
    <col min="2573" max="2574" width="16" style="3" bestFit="1" customWidth="1"/>
    <col min="2575" max="2575" width="18.85546875" style="3" customWidth="1"/>
    <col min="2576" max="2576" width="17.85546875" style="3" bestFit="1" customWidth="1"/>
    <col min="2577" max="2817" width="9.140625" style="3"/>
    <col min="2818" max="2818" width="79.28515625" style="3" bestFit="1" customWidth="1"/>
    <col min="2819" max="2819" width="20.140625" style="3" customWidth="1"/>
    <col min="2820" max="2820" width="20.5703125" style="3" customWidth="1"/>
    <col min="2821" max="2821" width="17.28515625" style="3" customWidth="1"/>
    <col min="2822" max="2824" width="15" style="3" bestFit="1" customWidth="1"/>
    <col min="2825" max="2825" width="16" style="3" bestFit="1" customWidth="1"/>
    <col min="2826" max="2828" width="15" style="3" bestFit="1" customWidth="1"/>
    <col min="2829" max="2830" width="16" style="3" bestFit="1" customWidth="1"/>
    <col min="2831" max="2831" width="18.85546875" style="3" customWidth="1"/>
    <col min="2832" max="2832" width="17.85546875" style="3" bestFit="1" customWidth="1"/>
    <col min="2833" max="3073" width="9.140625" style="3"/>
    <col min="3074" max="3074" width="79.28515625" style="3" bestFit="1" customWidth="1"/>
    <col min="3075" max="3075" width="20.140625" style="3" customWidth="1"/>
    <col min="3076" max="3076" width="20.5703125" style="3" customWidth="1"/>
    <col min="3077" max="3077" width="17.28515625" style="3" customWidth="1"/>
    <col min="3078" max="3080" width="15" style="3" bestFit="1" customWidth="1"/>
    <col min="3081" max="3081" width="16" style="3" bestFit="1" customWidth="1"/>
    <col min="3082" max="3084" width="15" style="3" bestFit="1" customWidth="1"/>
    <col min="3085" max="3086" width="16" style="3" bestFit="1" customWidth="1"/>
    <col min="3087" max="3087" width="18.85546875" style="3" customWidth="1"/>
    <col min="3088" max="3088" width="17.85546875" style="3" bestFit="1" customWidth="1"/>
    <col min="3089" max="3329" width="9.140625" style="3"/>
    <col min="3330" max="3330" width="79.28515625" style="3" bestFit="1" customWidth="1"/>
    <col min="3331" max="3331" width="20.140625" style="3" customWidth="1"/>
    <col min="3332" max="3332" width="20.5703125" style="3" customWidth="1"/>
    <col min="3333" max="3333" width="17.28515625" style="3" customWidth="1"/>
    <col min="3334" max="3336" width="15" style="3" bestFit="1" customWidth="1"/>
    <col min="3337" max="3337" width="16" style="3" bestFit="1" customWidth="1"/>
    <col min="3338" max="3340" width="15" style="3" bestFit="1" customWidth="1"/>
    <col min="3341" max="3342" width="16" style="3" bestFit="1" customWidth="1"/>
    <col min="3343" max="3343" width="18.85546875" style="3" customWidth="1"/>
    <col min="3344" max="3344" width="17.85546875" style="3" bestFit="1" customWidth="1"/>
    <col min="3345" max="3585" width="9.140625" style="3"/>
    <col min="3586" max="3586" width="79.28515625" style="3" bestFit="1" customWidth="1"/>
    <col min="3587" max="3587" width="20.140625" style="3" customWidth="1"/>
    <col min="3588" max="3588" width="20.5703125" style="3" customWidth="1"/>
    <col min="3589" max="3589" width="17.28515625" style="3" customWidth="1"/>
    <col min="3590" max="3592" width="15" style="3" bestFit="1" customWidth="1"/>
    <col min="3593" max="3593" width="16" style="3" bestFit="1" customWidth="1"/>
    <col min="3594" max="3596" width="15" style="3" bestFit="1" customWidth="1"/>
    <col min="3597" max="3598" width="16" style="3" bestFit="1" customWidth="1"/>
    <col min="3599" max="3599" width="18.85546875" style="3" customWidth="1"/>
    <col min="3600" max="3600" width="17.85546875" style="3" bestFit="1" customWidth="1"/>
    <col min="3601" max="3841" width="9.140625" style="3"/>
    <col min="3842" max="3842" width="79.28515625" style="3" bestFit="1" customWidth="1"/>
    <col min="3843" max="3843" width="20.140625" style="3" customWidth="1"/>
    <col min="3844" max="3844" width="20.5703125" style="3" customWidth="1"/>
    <col min="3845" max="3845" width="17.28515625" style="3" customWidth="1"/>
    <col min="3846" max="3848" width="15" style="3" bestFit="1" customWidth="1"/>
    <col min="3849" max="3849" width="16" style="3" bestFit="1" customWidth="1"/>
    <col min="3850" max="3852" width="15" style="3" bestFit="1" customWidth="1"/>
    <col min="3853" max="3854" width="16" style="3" bestFit="1" customWidth="1"/>
    <col min="3855" max="3855" width="18.85546875" style="3" customWidth="1"/>
    <col min="3856" max="3856" width="17.85546875" style="3" bestFit="1" customWidth="1"/>
    <col min="3857" max="4097" width="9.140625" style="3"/>
    <col min="4098" max="4098" width="79.28515625" style="3" bestFit="1" customWidth="1"/>
    <col min="4099" max="4099" width="20.140625" style="3" customWidth="1"/>
    <col min="4100" max="4100" width="20.5703125" style="3" customWidth="1"/>
    <col min="4101" max="4101" width="17.28515625" style="3" customWidth="1"/>
    <col min="4102" max="4104" width="15" style="3" bestFit="1" customWidth="1"/>
    <col min="4105" max="4105" width="16" style="3" bestFit="1" customWidth="1"/>
    <col min="4106" max="4108" width="15" style="3" bestFit="1" customWidth="1"/>
    <col min="4109" max="4110" width="16" style="3" bestFit="1" customWidth="1"/>
    <col min="4111" max="4111" width="18.85546875" style="3" customWidth="1"/>
    <col min="4112" max="4112" width="17.85546875" style="3" bestFit="1" customWidth="1"/>
    <col min="4113" max="4353" width="9.140625" style="3"/>
    <col min="4354" max="4354" width="79.28515625" style="3" bestFit="1" customWidth="1"/>
    <col min="4355" max="4355" width="20.140625" style="3" customWidth="1"/>
    <col min="4356" max="4356" width="20.5703125" style="3" customWidth="1"/>
    <col min="4357" max="4357" width="17.28515625" style="3" customWidth="1"/>
    <col min="4358" max="4360" width="15" style="3" bestFit="1" customWidth="1"/>
    <col min="4361" max="4361" width="16" style="3" bestFit="1" customWidth="1"/>
    <col min="4362" max="4364" width="15" style="3" bestFit="1" customWidth="1"/>
    <col min="4365" max="4366" width="16" style="3" bestFit="1" customWidth="1"/>
    <col min="4367" max="4367" width="18.85546875" style="3" customWidth="1"/>
    <col min="4368" max="4368" width="17.85546875" style="3" bestFit="1" customWidth="1"/>
    <col min="4369" max="4609" width="9.140625" style="3"/>
    <col min="4610" max="4610" width="79.28515625" style="3" bestFit="1" customWidth="1"/>
    <col min="4611" max="4611" width="20.140625" style="3" customWidth="1"/>
    <col min="4612" max="4612" width="20.5703125" style="3" customWidth="1"/>
    <col min="4613" max="4613" width="17.28515625" style="3" customWidth="1"/>
    <col min="4614" max="4616" width="15" style="3" bestFit="1" customWidth="1"/>
    <col min="4617" max="4617" width="16" style="3" bestFit="1" customWidth="1"/>
    <col min="4618" max="4620" width="15" style="3" bestFit="1" customWidth="1"/>
    <col min="4621" max="4622" width="16" style="3" bestFit="1" customWidth="1"/>
    <col min="4623" max="4623" width="18.85546875" style="3" customWidth="1"/>
    <col min="4624" max="4624" width="17.85546875" style="3" bestFit="1" customWidth="1"/>
    <col min="4625" max="4865" width="9.140625" style="3"/>
    <col min="4866" max="4866" width="79.28515625" style="3" bestFit="1" customWidth="1"/>
    <col min="4867" max="4867" width="20.140625" style="3" customWidth="1"/>
    <col min="4868" max="4868" width="20.5703125" style="3" customWidth="1"/>
    <col min="4869" max="4869" width="17.28515625" style="3" customWidth="1"/>
    <col min="4870" max="4872" width="15" style="3" bestFit="1" customWidth="1"/>
    <col min="4873" max="4873" width="16" style="3" bestFit="1" customWidth="1"/>
    <col min="4874" max="4876" width="15" style="3" bestFit="1" customWidth="1"/>
    <col min="4877" max="4878" width="16" style="3" bestFit="1" customWidth="1"/>
    <col min="4879" max="4879" width="18.85546875" style="3" customWidth="1"/>
    <col min="4880" max="4880" width="17.85546875" style="3" bestFit="1" customWidth="1"/>
    <col min="4881" max="5121" width="9.140625" style="3"/>
    <col min="5122" max="5122" width="79.28515625" style="3" bestFit="1" customWidth="1"/>
    <col min="5123" max="5123" width="20.140625" style="3" customWidth="1"/>
    <col min="5124" max="5124" width="20.5703125" style="3" customWidth="1"/>
    <col min="5125" max="5125" width="17.28515625" style="3" customWidth="1"/>
    <col min="5126" max="5128" width="15" style="3" bestFit="1" customWidth="1"/>
    <col min="5129" max="5129" width="16" style="3" bestFit="1" customWidth="1"/>
    <col min="5130" max="5132" width="15" style="3" bestFit="1" customWidth="1"/>
    <col min="5133" max="5134" width="16" style="3" bestFit="1" customWidth="1"/>
    <col min="5135" max="5135" width="18.85546875" style="3" customWidth="1"/>
    <col min="5136" max="5136" width="17.85546875" style="3" bestFit="1" customWidth="1"/>
    <col min="5137" max="5377" width="9.140625" style="3"/>
    <col min="5378" max="5378" width="79.28515625" style="3" bestFit="1" customWidth="1"/>
    <col min="5379" max="5379" width="20.140625" style="3" customWidth="1"/>
    <col min="5380" max="5380" width="20.5703125" style="3" customWidth="1"/>
    <col min="5381" max="5381" width="17.28515625" style="3" customWidth="1"/>
    <col min="5382" max="5384" width="15" style="3" bestFit="1" customWidth="1"/>
    <col min="5385" max="5385" width="16" style="3" bestFit="1" customWidth="1"/>
    <col min="5386" max="5388" width="15" style="3" bestFit="1" customWidth="1"/>
    <col min="5389" max="5390" width="16" style="3" bestFit="1" customWidth="1"/>
    <col min="5391" max="5391" width="18.85546875" style="3" customWidth="1"/>
    <col min="5392" max="5392" width="17.85546875" style="3" bestFit="1" customWidth="1"/>
    <col min="5393" max="5633" width="9.140625" style="3"/>
    <col min="5634" max="5634" width="79.28515625" style="3" bestFit="1" customWidth="1"/>
    <col min="5635" max="5635" width="20.140625" style="3" customWidth="1"/>
    <col min="5636" max="5636" width="20.5703125" style="3" customWidth="1"/>
    <col min="5637" max="5637" width="17.28515625" style="3" customWidth="1"/>
    <col min="5638" max="5640" width="15" style="3" bestFit="1" customWidth="1"/>
    <col min="5641" max="5641" width="16" style="3" bestFit="1" customWidth="1"/>
    <col min="5642" max="5644" width="15" style="3" bestFit="1" customWidth="1"/>
    <col min="5645" max="5646" width="16" style="3" bestFit="1" customWidth="1"/>
    <col min="5647" max="5647" width="18.85546875" style="3" customWidth="1"/>
    <col min="5648" max="5648" width="17.85546875" style="3" bestFit="1" customWidth="1"/>
    <col min="5649" max="5889" width="9.140625" style="3"/>
    <col min="5890" max="5890" width="79.28515625" style="3" bestFit="1" customWidth="1"/>
    <col min="5891" max="5891" width="20.140625" style="3" customWidth="1"/>
    <col min="5892" max="5892" width="20.5703125" style="3" customWidth="1"/>
    <col min="5893" max="5893" width="17.28515625" style="3" customWidth="1"/>
    <col min="5894" max="5896" width="15" style="3" bestFit="1" customWidth="1"/>
    <col min="5897" max="5897" width="16" style="3" bestFit="1" customWidth="1"/>
    <col min="5898" max="5900" width="15" style="3" bestFit="1" customWidth="1"/>
    <col min="5901" max="5902" width="16" style="3" bestFit="1" customWidth="1"/>
    <col min="5903" max="5903" width="18.85546875" style="3" customWidth="1"/>
    <col min="5904" max="5904" width="17.85546875" style="3" bestFit="1" customWidth="1"/>
    <col min="5905" max="6145" width="9.140625" style="3"/>
    <col min="6146" max="6146" width="79.28515625" style="3" bestFit="1" customWidth="1"/>
    <col min="6147" max="6147" width="20.140625" style="3" customWidth="1"/>
    <col min="6148" max="6148" width="20.5703125" style="3" customWidth="1"/>
    <col min="6149" max="6149" width="17.28515625" style="3" customWidth="1"/>
    <col min="6150" max="6152" width="15" style="3" bestFit="1" customWidth="1"/>
    <col min="6153" max="6153" width="16" style="3" bestFit="1" customWidth="1"/>
    <col min="6154" max="6156" width="15" style="3" bestFit="1" customWidth="1"/>
    <col min="6157" max="6158" width="16" style="3" bestFit="1" customWidth="1"/>
    <col min="6159" max="6159" width="18.85546875" style="3" customWidth="1"/>
    <col min="6160" max="6160" width="17.85546875" style="3" bestFit="1" customWidth="1"/>
    <col min="6161" max="6401" width="9.140625" style="3"/>
    <col min="6402" max="6402" width="79.28515625" style="3" bestFit="1" customWidth="1"/>
    <col min="6403" max="6403" width="20.140625" style="3" customWidth="1"/>
    <col min="6404" max="6404" width="20.5703125" style="3" customWidth="1"/>
    <col min="6405" max="6405" width="17.28515625" style="3" customWidth="1"/>
    <col min="6406" max="6408" width="15" style="3" bestFit="1" customWidth="1"/>
    <col min="6409" max="6409" width="16" style="3" bestFit="1" customWidth="1"/>
    <col min="6410" max="6412" width="15" style="3" bestFit="1" customWidth="1"/>
    <col min="6413" max="6414" width="16" style="3" bestFit="1" customWidth="1"/>
    <col min="6415" max="6415" width="18.85546875" style="3" customWidth="1"/>
    <col min="6416" max="6416" width="17.85546875" style="3" bestFit="1" customWidth="1"/>
    <col min="6417" max="6657" width="9.140625" style="3"/>
    <col min="6658" max="6658" width="79.28515625" style="3" bestFit="1" customWidth="1"/>
    <col min="6659" max="6659" width="20.140625" style="3" customWidth="1"/>
    <col min="6660" max="6660" width="20.5703125" style="3" customWidth="1"/>
    <col min="6661" max="6661" width="17.28515625" style="3" customWidth="1"/>
    <col min="6662" max="6664" width="15" style="3" bestFit="1" customWidth="1"/>
    <col min="6665" max="6665" width="16" style="3" bestFit="1" customWidth="1"/>
    <col min="6666" max="6668" width="15" style="3" bestFit="1" customWidth="1"/>
    <col min="6669" max="6670" width="16" style="3" bestFit="1" customWidth="1"/>
    <col min="6671" max="6671" width="18.85546875" style="3" customWidth="1"/>
    <col min="6672" max="6672" width="17.85546875" style="3" bestFit="1" customWidth="1"/>
    <col min="6673" max="6913" width="9.140625" style="3"/>
    <col min="6914" max="6914" width="79.28515625" style="3" bestFit="1" customWidth="1"/>
    <col min="6915" max="6915" width="20.140625" style="3" customWidth="1"/>
    <col min="6916" max="6916" width="20.5703125" style="3" customWidth="1"/>
    <col min="6917" max="6917" width="17.28515625" style="3" customWidth="1"/>
    <col min="6918" max="6920" width="15" style="3" bestFit="1" customWidth="1"/>
    <col min="6921" max="6921" width="16" style="3" bestFit="1" customWidth="1"/>
    <col min="6922" max="6924" width="15" style="3" bestFit="1" customWidth="1"/>
    <col min="6925" max="6926" width="16" style="3" bestFit="1" customWidth="1"/>
    <col min="6927" max="6927" width="18.85546875" style="3" customWidth="1"/>
    <col min="6928" max="6928" width="17.85546875" style="3" bestFit="1" customWidth="1"/>
    <col min="6929" max="7169" width="9.140625" style="3"/>
    <col min="7170" max="7170" width="79.28515625" style="3" bestFit="1" customWidth="1"/>
    <col min="7171" max="7171" width="20.140625" style="3" customWidth="1"/>
    <col min="7172" max="7172" width="20.5703125" style="3" customWidth="1"/>
    <col min="7173" max="7173" width="17.28515625" style="3" customWidth="1"/>
    <col min="7174" max="7176" width="15" style="3" bestFit="1" customWidth="1"/>
    <col min="7177" max="7177" width="16" style="3" bestFit="1" customWidth="1"/>
    <col min="7178" max="7180" width="15" style="3" bestFit="1" customWidth="1"/>
    <col min="7181" max="7182" width="16" style="3" bestFit="1" customWidth="1"/>
    <col min="7183" max="7183" width="18.85546875" style="3" customWidth="1"/>
    <col min="7184" max="7184" width="17.85546875" style="3" bestFit="1" customWidth="1"/>
    <col min="7185" max="7425" width="9.140625" style="3"/>
    <col min="7426" max="7426" width="79.28515625" style="3" bestFit="1" customWidth="1"/>
    <col min="7427" max="7427" width="20.140625" style="3" customWidth="1"/>
    <col min="7428" max="7428" width="20.5703125" style="3" customWidth="1"/>
    <col min="7429" max="7429" width="17.28515625" style="3" customWidth="1"/>
    <col min="7430" max="7432" width="15" style="3" bestFit="1" customWidth="1"/>
    <col min="7433" max="7433" width="16" style="3" bestFit="1" customWidth="1"/>
    <col min="7434" max="7436" width="15" style="3" bestFit="1" customWidth="1"/>
    <col min="7437" max="7438" width="16" style="3" bestFit="1" customWidth="1"/>
    <col min="7439" max="7439" width="18.85546875" style="3" customWidth="1"/>
    <col min="7440" max="7440" width="17.85546875" style="3" bestFit="1" customWidth="1"/>
    <col min="7441" max="7681" width="9.140625" style="3"/>
    <col min="7682" max="7682" width="79.28515625" style="3" bestFit="1" customWidth="1"/>
    <col min="7683" max="7683" width="20.140625" style="3" customWidth="1"/>
    <col min="7684" max="7684" width="20.5703125" style="3" customWidth="1"/>
    <col min="7685" max="7685" width="17.28515625" style="3" customWidth="1"/>
    <col min="7686" max="7688" width="15" style="3" bestFit="1" customWidth="1"/>
    <col min="7689" max="7689" width="16" style="3" bestFit="1" customWidth="1"/>
    <col min="7690" max="7692" width="15" style="3" bestFit="1" customWidth="1"/>
    <col min="7693" max="7694" width="16" style="3" bestFit="1" customWidth="1"/>
    <col min="7695" max="7695" width="18.85546875" style="3" customWidth="1"/>
    <col min="7696" max="7696" width="17.85546875" style="3" bestFit="1" customWidth="1"/>
    <col min="7697" max="7937" width="9.140625" style="3"/>
    <col min="7938" max="7938" width="79.28515625" style="3" bestFit="1" customWidth="1"/>
    <col min="7939" max="7939" width="20.140625" style="3" customWidth="1"/>
    <col min="7940" max="7940" width="20.5703125" style="3" customWidth="1"/>
    <col min="7941" max="7941" width="17.28515625" style="3" customWidth="1"/>
    <col min="7942" max="7944" width="15" style="3" bestFit="1" customWidth="1"/>
    <col min="7945" max="7945" width="16" style="3" bestFit="1" customWidth="1"/>
    <col min="7946" max="7948" width="15" style="3" bestFit="1" customWidth="1"/>
    <col min="7949" max="7950" width="16" style="3" bestFit="1" customWidth="1"/>
    <col min="7951" max="7951" width="18.85546875" style="3" customWidth="1"/>
    <col min="7952" max="7952" width="17.85546875" style="3" bestFit="1" customWidth="1"/>
    <col min="7953" max="8193" width="9.140625" style="3"/>
    <col min="8194" max="8194" width="79.28515625" style="3" bestFit="1" customWidth="1"/>
    <col min="8195" max="8195" width="20.140625" style="3" customWidth="1"/>
    <col min="8196" max="8196" width="20.5703125" style="3" customWidth="1"/>
    <col min="8197" max="8197" width="17.28515625" style="3" customWidth="1"/>
    <col min="8198" max="8200" width="15" style="3" bestFit="1" customWidth="1"/>
    <col min="8201" max="8201" width="16" style="3" bestFit="1" customWidth="1"/>
    <col min="8202" max="8204" width="15" style="3" bestFit="1" customWidth="1"/>
    <col min="8205" max="8206" width="16" style="3" bestFit="1" customWidth="1"/>
    <col min="8207" max="8207" width="18.85546875" style="3" customWidth="1"/>
    <col min="8208" max="8208" width="17.85546875" style="3" bestFit="1" customWidth="1"/>
    <col min="8209" max="8449" width="9.140625" style="3"/>
    <col min="8450" max="8450" width="79.28515625" style="3" bestFit="1" customWidth="1"/>
    <col min="8451" max="8451" width="20.140625" style="3" customWidth="1"/>
    <col min="8452" max="8452" width="20.5703125" style="3" customWidth="1"/>
    <col min="8453" max="8453" width="17.28515625" style="3" customWidth="1"/>
    <col min="8454" max="8456" width="15" style="3" bestFit="1" customWidth="1"/>
    <col min="8457" max="8457" width="16" style="3" bestFit="1" customWidth="1"/>
    <col min="8458" max="8460" width="15" style="3" bestFit="1" customWidth="1"/>
    <col min="8461" max="8462" width="16" style="3" bestFit="1" customWidth="1"/>
    <col min="8463" max="8463" width="18.85546875" style="3" customWidth="1"/>
    <col min="8464" max="8464" width="17.85546875" style="3" bestFit="1" customWidth="1"/>
    <col min="8465" max="8705" width="9.140625" style="3"/>
    <col min="8706" max="8706" width="79.28515625" style="3" bestFit="1" customWidth="1"/>
    <col min="8707" max="8707" width="20.140625" style="3" customWidth="1"/>
    <col min="8708" max="8708" width="20.5703125" style="3" customWidth="1"/>
    <col min="8709" max="8709" width="17.28515625" style="3" customWidth="1"/>
    <col min="8710" max="8712" width="15" style="3" bestFit="1" customWidth="1"/>
    <col min="8713" max="8713" width="16" style="3" bestFit="1" customWidth="1"/>
    <col min="8714" max="8716" width="15" style="3" bestFit="1" customWidth="1"/>
    <col min="8717" max="8718" width="16" style="3" bestFit="1" customWidth="1"/>
    <col min="8719" max="8719" width="18.85546875" style="3" customWidth="1"/>
    <col min="8720" max="8720" width="17.85546875" style="3" bestFit="1" customWidth="1"/>
    <col min="8721" max="8961" width="9.140625" style="3"/>
    <col min="8962" max="8962" width="79.28515625" style="3" bestFit="1" customWidth="1"/>
    <col min="8963" max="8963" width="20.140625" style="3" customWidth="1"/>
    <col min="8964" max="8964" width="20.5703125" style="3" customWidth="1"/>
    <col min="8965" max="8965" width="17.28515625" style="3" customWidth="1"/>
    <col min="8966" max="8968" width="15" style="3" bestFit="1" customWidth="1"/>
    <col min="8969" max="8969" width="16" style="3" bestFit="1" customWidth="1"/>
    <col min="8970" max="8972" width="15" style="3" bestFit="1" customWidth="1"/>
    <col min="8973" max="8974" width="16" style="3" bestFit="1" customWidth="1"/>
    <col min="8975" max="8975" width="18.85546875" style="3" customWidth="1"/>
    <col min="8976" max="8976" width="17.85546875" style="3" bestFit="1" customWidth="1"/>
    <col min="8977" max="9217" width="9.140625" style="3"/>
    <col min="9218" max="9218" width="79.28515625" style="3" bestFit="1" customWidth="1"/>
    <col min="9219" max="9219" width="20.140625" style="3" customWidth="1"/>
    <col min="9220" max="9220" width="20.5703125" style="3" customWidth="1"/>
    <col min="9221" max="9221" width="17.28515625" style="3" customWidth="1"/>
    <col min="9222" max="9224" width="15" style="3" bestFit="1" customWidth="1"/>
    <col min="9225" max="9225" width="16" style="3" bestFit="1" customWidth="1"/>
    <col min="9226" max="9228" width="15" style="3" bestFit="1" customWidth="1"/>
    <col min="9229" max="9230" width="16" style="3" bestFit="1" customWidth="1"/>
    <col min="9231" max="9231" width="18.85546875" style="3" customWidth="1"/>
    <col min="9232" max="9232" width="17.85546875" style="3" bestFit="1" customWidth="1"/>
    <col min="9233" max="9473" width="9.140625" style="3"/>
    <col min="9474" max="9474" width="79.28515625" style="3" bestFit="1" customWidth="1"/>
    <col min="9475" max="9475" width="20.140625" style="3" customWidth="1"/>
    <col min="9476" max="9476" width="20.5703125" style="3" customWidth="1"/>
    <col min="9477" max="9477" width="17.28515625" style="3" customWidth="1"/>
    <col min="9478" max="9480" width="15" style="3" bestFit="1" customWidth="1"/>
    <col min="9481" max="9481" width="16" style="3" bestFit="1" customWidth="1"/>
    <col min="9482" max="9484" width="15" style="3" bestFit="1" customWidth="1"/>
    <col min="9485" max="9486" width="16" style="3" bestFit="1" customWidth="1"/>
    <col min="9487" max="9487" width="18.85546875" style="3" customWidth="1"/>
    <col min="9488" max="9488" width="17.85546875" style="3" bestFit="1" customWidth="1"/>
    <col min="9489" max="9729" width="9.140625" style="3"/>
    <col min="9730" max="9730" width="79.28515625" style="3" bestFit="1" customWidth="1"/>
    <col min="9731" max="9731" width="20.140625" style="3" customWidth="1"/>
    <col min="9732" max="9732" width="20.5703125" style="3" customWidth="1"/>
    <col min="9733" max="9733" width="17.28515625" style="3" customWidth="1"/>
    <col min="9734" max="9736" width="15" style="3" bestFit="1" customWidth="1"/>
    <col min="9737" max="9737" width="16" style="3" bestFit="1" customWidth="1"/>
    <col min="9738" max="9740" width="15" style="3" bestFit="1" customWidth="1"/>
    <col min="9741" max="9742" width="16" style="3" bestFit="1" customWidth="1"/>
    <col min="9743" max="9743" width="18.85546875" style="3" customWidth="1"/>
    <col min="9744" max="9744" width="17.85546875" style="3" bestFit="1" customWidth="1"/>
    <col min="9745" max="9985" width="9.140625" style="3"/>
    <col min="9986" max="9986" width="79.28515625" style="3" bestFit="1" customWidth="1"/>
    <col min="9987" max="9987" width="20.140625" style="3" customWidth="1"/>
    <col min="9988" max="9988" width="20.5703125" style="3" customWidth="1"/>
    <col min="9989" max="9989" width="17.28515625" style="3" customWidth="1"/>
    <col min="9990" max="9992" width="15" style="3" bestFit="1" customWidth="1"/>
    <col min="9993" max="9993" width="16" style="3" bestFit="1" customWidth="1"/>
    <col min="9994" max="9996" width="15" style="3" bestFit="1" customWidth="1"/>
    <col min="9997" max="9998" width="16" style="3" bestFit="1" customWidth="1"/>
    <col min="9999" max="9999" width="18.85546875" style="3" customWidth="1"/>
    <col min="10000" max="10000" width="17.85546875" style="3" bestFit="1" customWidth="1"/>
    <col min="10001" max="10241" width="9.140625" style="3"/>
    <col min="10242" max="10242" width="79.28515625" style="3" bestFit="1" customWidth="1"/>
    <col min="10243" max="10243" width="20.140625" style="3" customWidth="1"/>
    <col min="10244" max="10244" width="20.5703125" style="3" customWidth="1"/>
    <col min="10245" max="10245" width="17.28515625" style="3" customWidth="1"/>
    <col min="10246" max="10248" width="15" style="3" bestFit="1" customWidth="1"/>
    <col min="10249" max="10249" width="16" style="3" bestFit="1" customWidth="1"/>
    <col min="10250" max="10252" width="15" style="3" bestFit="1" customWidth="1"/>
    <col min="10253" max="10254" width="16" style="3" bestFit="1" customWidth="1"/>
    <col min="10255" max="10255" width="18.85546875" style="3" customWidth="1"/>
    <col min="10256" max="10256" width="17.85546875" style="3" bestFit="1" customWidth="1"/>
    <col min="10257" max="10497" width="9.140625" style="3"/>
    <col min="10498" max="10498" width="79.28515625" style="3" bestFit="1" customWidth="1"/>
    <col min="10499" max="10499" width="20.140625" style="3" customWidth="1"/>
    <col min="10500" max="10500" width="20.5703125" style="3" customWidth="1"/>
    <col min="10501" max="10501" width="17.28515625" style="3" customWidth="1"/>
    <col min="10502" max="10504" width="15" style="3" bestFit="1" customWidth="1"/>
    <col min="10505" max="10505" width="16" style="3" bestFit="1" customWidth="1"/>
    <col min="10506" max="10508" width="15" style="3" bestFit="1" customWidth="1"/>
    <col min="10509" max="10510" width="16" style="3" bestFit="1" customWidth="1"/>
    <col min="10511" max="10511" width="18.85546875" style="3" customWidth="1"/>
    <col min="10512" max="10512" width="17.85546875" style="3" bestFit="1" customWidth="1"/>
    <col min="10513" max="10753" width="9.140625" style="3"/>
    <col min="10754" max="10754" width="79.28515625" style="3" bestFit="1" customWidth="1"/>
    <col min="10755" max="10755" width="20.140625" style="3" customWidth="1"/>
    <col min="10756" max="10756" width="20.5703125" style="3" customWidth="1"/>
    <col min="10757" max="10757" width="17.28515625" style="3" customWidth="1"/>
    <col min="10758" max="10760" width="15" style="3" bestFit="1" customWidth="1"/>
    <col min="10761" max="10761" width="16" style="3" bestFit="1" customWidth="1"/>
    <col min="10762" max="10764" width="15" style="3" bestFit="1" customWidth="1"/>
    <col min="10765" max="10766" width="16" style="3" bestFit="1" customWidth="1"/>
    <col min="10767" max="10767" width="18.85546875" style="3" customWidth="1"/>
    <col min="10768" max="10768" width="17.85546875" style="3" bestFit="1" customWidth="1"/>
    <col min="10769" max="11009" width="9.140625" style="3"/>
    <col min="11010" max="11010" width="79.28515625" style="3" bestFit="1" customWidth="1"/>
    <col min="11011" max="11011" width="20.140625" style="3" customWidth="1"/>
    <col min="11012" max="11012" width="20.5703125" style="3" customWidth="1"/>
    <col min="11013" max="11013" width="17.28515625" style="3" customWidth="1"/>
    <col min="11014" max="11016" width="15" style="3" bestFit="1" customWidth="1"/>
    <col min="11017" max="11017" width="16" style="3" bestFit="1" customWidth="1"/>
    <col min="11018" max="11020" width="15" style="3" bestFit="1" customWidth="1"/>
    <col min="11021" max="11022" width="16" style="3" bestFit="1" customWidth="1"/>
    <col min="11023" max="11023" width="18.85546875" style="3" customWidth="1"/>
    <col min="11024" max="11024" width="17.85546875" style="3" bestFit="1" customWidth="1"/>
    <col min="11025" max="11265" width="9.140625" style="3"/>
    <col min="11266" max="11266" width="79.28515625" style="3" bestFit="1" customWidth="1"/>
    <col min="11267" max="11267" width="20.140625" style="3" customWidth="1"/>
    <col min="11268" max="11268" width="20.5703125" style="3" customWidth="1"/>
    <col min="11269" max="11269" width="17.28515625" style="3" customWidth="1"/>
    <col min="11270" max="11272" width="15" style="3" bestFit="1" customWidth="1"/>
    <col min="11273" max="11273" width="16" style="3" bestFit="1" customWidth="1"/>
    <col min="11274" max="11276" width="15" style="3" bestFit="1" customWidth="1"/>
    <col min="11277" max="11278" width="16" style="3" bestFit="1" customWidth="1"/>
    <col min="11279" max="11279" width="18.85546875" style="3" customWidth="1"/>
    <col min="11280" max="11280" width="17.85546875" style="3" bestFit="1" customWidth="1"/>
    <col min="11281" max="11521" width="9.140625" style="3"/>
    <col min="11522" max="11522" width="79.28515625" style="3" bestFit="1" customWidth="1"/>
    <col min="11523" max="11523" width="20.140625" style="3" customWidth="1"/>
    <col min="11524" max="11524" width="20.5703125" style="3" customWidth="1"/>
    <col min="11525" max="11525" width="17.28515625" style="3" customWidth="1"/>
    <col min="11526" max="11528" width="15" style="3" bestFit="1" customWidth="1"/>
    <col min="11529" max="11529" width="16" style="3" bestFit="1" customWidth="1"/>
    <col min="11530" max="11532" width="15" style="3" bestFit="1" customWidth="1"/>
    <col min="11533" max="11534" width="16" style="3" bestFit="1" customWidth="1"/>
    <col min="11535" max="11535" width="18.85546875" style="3" customWidth="1"/>
    <col min="11536" max="11536" width="17.85546875" style="3" bestFit="1" customWidth="1"/>
    <col min="11537" max="11777" width="9.140625" style="3"/>
    <col min="11778" max="11778" width="79.28515625" style="3" bestFit="1" customWidth="1"/>
    <col min="11779" max="11779" width="20.140625" style="3" customWidth="1"/>
    <col min="11780" max="11780" width="20.5703125" style="3" customWidth="1"/>
    <col min="11781" max="11781" width="17.28515625" style="3" customWidth="1"/>
    <col min="11782" max="11784" width="15" style="3" bestFit="1" customWidth="1"/>
    <col min="11785" max="11785" width="16" style="3" bestFit="1" customWidth="1"/>
    <col min="11786" max="11788" width="15" style="3" bestFit="1" customWidth="1"/>
    <col min="11789" max="11790" width="16" style="3" bestFit="1" customWidth="1"/>
    <col min="11791" max="11791" width="18.85546875" style="3" customWidth="1"/>
    <col min="11792" max="11792" width="17.85546875" style="3" bestFit="1" customWidth="1"/>
    <col min="11793" max="12033" width="9.140625" style="3"/>
    <col min="12034" max="12034" width="79.28515625" style="3" bestFit="1" customWidth="1"/>
    <col min="12035" max="12035" width="20.140625" style="3" customWidth="1"/>
    <col min="12036" max="12036" width="20.5703125" style="3" customWidth="1"/>
    <col min="12037" max="12037" width="17.28515625" style="3" customWidth="1"/>
    <col min="12038" max="12040" width="15" style="3" bestFit="1" customWidth="1"/>
    <col min="12041" max="12041" width="16" style="3" bestFit="1" customWidth="1"/>
    <col min="12042" max="12044" width="15" style="3" bestFit="1" customWidth="1"/>
    <col min="12045" max="12046" width="16" style="3" bestFit="1" customWidth="1"/>
    <col min="12047" max="12047" width="18.85546875" style="3" customWidth="1"/>
    <col min="12048" max="12048" width="17.85546875" style="3" bestFit="1" customWidth="1"/>
    <col min="12049" max="12289" width="9.140625" style="3"/>
    <col min="12290" max="12290" width="79.28515625" style="3" bestFit="1" customWidth="1"/>
    <col min="12291" max="12291" width="20.140625" style="3" customWidth="1"/>
    <col min="12292" max="12292" width="20.5703125" style="3" customWidth="1"/>
    <col min="12293" max="12293" width="17.28515625" style="3" customWidth="1"/>
    <col min="12294" max="12296" width="15" style="3" bestFit="1" customWidth="1"/>
    <col min="12297" max="12297" width="16" style="3" bestFit="1" customWidth="1"/>
    <col min="12298" max="12300" width="15" style="3" bestFit="1" customWidth="1"/>
    <col min="12301" max="12302" width="16" style="3" bestFit="1" customWidth="1"/>
    <col min="12303" max="12303" width="18.85546875" style="3" customWidth="1"/>
    <col min="12304" max="12304" width="17.85546875" style="3" bestFit="1" customWidth="1"/>
    <col min="12305" max="12545" width="9.140625" style="3"/>
    <col min="12546" max="12546" width="79.28515625" style="3" bestFit="1" customWidth="1"/>
    <col min="12547" max="12547" width="20.140625" style="3" customWidth="1"/>
    <col min="12548" max="12548" width="20.5703125" style="3" customWidth="1"/>
    <col min="12549" max="12549" width="17.28515625" style="3" customWidth="1"/>
    <col min="12550" max="12552" width="15" style="3" bestFit="1" customWidth="1"/>
    <col min="12553" max="12553" width="16" style="3" bestFit="1" customWidth="1"/>
    <col min="12554" max="12556" width="15" style="3" bestFit="1" customWidth="1"/>
    <col min="12557" max="12558" width="16" style="3" bestFit="1" customWidth="1"/>
    <col min="12559" max="12559" width="18.85546875" style="3" customWidth="1"/>
    <col min="12560" max="12560" width="17.85546875" style="3" bestFit="1" customWidth="1"/>
    <col min="12561" max="12801" width="9.140625" style="3"/>
    <col min="12802" max="12802" width="79.28515625" style="3" bestFit="1" customWidth="1"/>
    <col min="12803" max="12803" width="20.140625" style="3" customWidth="1"/>
    <col min="12804" max="12804" width="20.5703125" style="3" customWidth="1"/>
    <col min="12805" max="12805" width="17.28515625" style="3" customWidth="1"/>
    <col min="12806" max="12808" width="15" style="3" bestFit="1" customWidth="1"/>
    <col min="12809" max="12809" width="16" style="3" bestFit="1" customWidth="1"/>
    <col min="12810" max="12812" width="15" style="3" bestFit="1" customWidth="1"/>
    <col min="12813" max="12814" width="16" style="3" bestFit="1" customWidth="1"/>
    <col min="12815" max="12815" width="18.85546875" style="3" customWidth="1"/>
    <col min="12816" max="12816" width="17.85546875" style="3" bestFit="1" customWidth="1"/>
    <col min="12817" max="13057" width="9.140625" style="3"/>
    <col min="13058" max="13058" width="79.28515625" style="3" bestFit="1" customWidth="1"/>
    <col min="13059" max="13059" width="20.140625" style="3" customWidth="1"/>
    <col min="13060" max="13060" width="20.5703125" style="3" customWidth="1"/>
    <col min="13061" max="13061" width="17.28515625" style="3" customWidth="1"/>
    <col min="13062" max="13064" width="15" style="3" bestFit="1" customWidth="1"/>
    <col min="13065" max="13065" width="16" style="3" bestFit="1" customWidth="1"/>
    <col min="13066" max="13068" width="15" style="3" bestFit="1" customWidth="1"/>
    <col min="13069" max="13070" width="16" style="3" bestFit="1" customWidth="1"/>
    <col min="13071" max="13071" width="18.85546875" style="3" customWidth="1"/>
    <col min="13072" max="13072" width="17.85546875" style="3" bestFit="1" customWidth="1"/>
    <col min="13073" max="13313" width="9.140625" style="3"/>
    <col min="13314" max="13314" width="79.28515625" style="3" bestFit="1" customWidth="1"/>
    <col min="13315" max="13315" width="20.140625" style="3" customWidth="1"/>
    <col min="13316" max="13316" width="20.5703125" style="3" customWidth="1"/>
    <col min="13317" max="13317" width="17.28515625" style="3" customWidth="1"/>
    <col min="13318" max="13320" width="15" style="3" bestFit="1" customWidth="1"/>
    <col min="13321" max="13321" width="16" style="3" bestFit="1" customWidth="1"/>
    <col min="13322" max="13324" width="15" style="3" bestFit="1" customWidth="1"/>
    <col min="13325" max="13326" width="16" style="3" bestFit="1" customWidth="1"/>
    <col min="13327" max="13327" width="18.85546875" style="3" customWidth="1"/>
    <col min="13328" max="13328" width="17.85546875" style="3" bestFit="1" customWidth="1"/>
    <col min="13329" max="13569" width="9.140625" style="3"/>
    <col min="13570" max="13570" width="79.28515625" style="3" bestFit="1" customWidth="1"/>
    <col min="13571" max="13571" width="20.140625" style="3" customWidth="1"/>
    <col min="13572" max="13572" width="20.5703125" style="3" customWidth="1"/>
    <col min="13573" max="13573" width="17.28515625" style="3" customWidth="1"/>
    <col min="13574" max="13576" width="15" style="3" bestFit="1" customWidth="1"/>
    <col min="13577" max="13577" width="16" style="3" bestFit="1" customWidth="1"/>
    <col min="13578" max="13580" width="15" style="3" bestFit="1" customWidth="1"/>
    <col min="13581" max="13582" width="16" style="3" bestFit="1" customWidth="1"/>
    <col min="13583" max="13583" width="18.85546875" style="3" customWidth="1"/>
    <col min="13584" max="13584" width="17.85546875" style="3" bestFit="1" customWidth="1"/>
    <col min="13585" max="13825" width="9.140625" style="3"/>
    <col min="13826" max="13826" width="79.28515625" style="3" bestFit="1" customWidth="1"/>
    <col min="13827" max="13827" width="20.140625" style="3" customWidth="1"/>
    <col min="13828" max="13828" width="20.5703125" style="3" customWidth="1"/>
    <col min="13829" max="13829" width="17.28515625" style="3" customWidth="1"/>
    <col min="13830" max="13832" width="15" style="3" bestFit="1" customWidth="1"/>
    <col min="13833" max="13833" width="16" style="3" bestFit="1" customWidth="1"/>
    <col min="13834" max="13836" width="15" style="3" bestFit="1" customWidth="1"/>
    <col min="13837" max="13838" width="16" style="3" bestFit="1" customWidth="1"/>
    <col min="13839" max="13839" width="18.85546875" style="3" customWidth="1"/>
    <col min="13840" max="13840" width="17.85546875" style="3" bestFit="1" customWidth="1"/>
    <col min="13841" max="14081" width="9.140625" style="3"/>
    <col min="14082" max="14082" width="79.28515625" style="3" bestFit="1" customWidth="1"/>
    <col min="14083" max="14083" width="20.140625" style="3" customWidth="1"/>
    <col min="14084" max="14084" width="20.5703125" style="3" customWidth="1"/>
    <col min="14085" max="14085" width="17.28515625" style="3" customWidth="1"/>
    <col min="14086" max="14088" width="15" style="3" bestFit="1" customWidth="1"/>
    <col min="14089" max="14089" width="16" style="3" bestFit="1" customWidth="1"/>
    <col min="14090" max="14092" width="15" style="3" bestFit="1" customWidth="1"/>
    <col min="14093" max="14094" width="16" style="3" bestFit="1" customWidth="1"/>
    <col min="14095" max="14095" width="18.85546875" style="3" customWidth="1"/>
    <col min="14096" max="14096" width="17.85546875" style="3" bestFit="1" customWidth="1"/>
    <col min="14097" max="14337" width="9.140625" style="3"/>
    <col min="14338" max="14338" width="79.28515625" style="3" bestFit="1" customWidth="1"/>
    <col min="14339" max="14339" width="20.140625" style="3" customWidth="1"/>
    <col min="14340" max="14340" width="20.5703125" style="3" customWidth="1"/>
    <col min="14341" max="14341" width="17.28515625" style="3" customWidth="1"/>
    <col min="14342" max="14344" width="15" style="3" bestFit="1" customWidth="1"/>
    <col min="14345" max="14345" width="16" style="3" bestFit="1" customWidth="1"/>
    <col min="14346" max="14348" width="15" style="3" bestFit="1" customWidth="1"/>
    <col min="14349" max="14350" width="16" style="3" bestFit="1" customWidth="1"/>
    <col min="14351" max="14351" width="18.85546875" style="3" customWidth="1"/>
    <col min="14352" max="14352" width="17.85546875" style="3" bestFit="1" customWidth="1"/>
    <col min="14353" max="14593" width="9.140625" style="3"/>
    <col min="14594" max="14594" width="79.28515625" style="3" bestFit="1" customWidth="1"/>
    <col min="14595" max="14595" width="20.140625" style="3" customWidth="1"/>
    <col min="14596" max="14596" width="20.5703125" style="3" customWidth="1"/>
    <col min="14597" max="14597" width="17.28515625" style="3" customWidth="1"/>
    <col min="14598" max="14600" width="15" style="3" bestFit="1" customWidth="1"/>
    <col min="14601" max="14601" width="16" style="3" bestFit="1" customWidth="1"/>
    <col min="14602" max="14604" width="15" style="3" bestFit="1" customWidth="1"/>
    <col min="14605" max="14606" width="16" style="3" bestFit="1" customWidth="1"/>
    <col min="14607" max="14607" width="18.85546875" style="3" customWidth="1"/>
    <col min="14608" max="14608" width="17.85546875" style="3" bestFit="1" customWidth="1"/>
    <col min="14609" max="14849" width="9.140625" style="3"/>
    <col min="14850" max="14850" width="79.28515625" style="3" bestFit="1" customWidth="1"/>
    <col min="14851" max="14851" width="20.140625" style="3" customWidth="1"/>
    <col min="14852" max="14852" width="20.5703125" style="3" customWidth="1"/>
    <col min="14853" max="14853" width="17.28515625" style="3" customWidth="1"/>
    <col min="14854" max="14856" width="15" style="3" bestFit="1" customWidth="1"/>
    <col min="14857" max="14857" width="16" style="3" bestFit="1" customWidth="1"/>
    <col min="14858" max="14860" width="15" style="3" bestFit="1" customWidth="1"/>
    <col min="14861" max="14862" width="16" style="3" bestFit="1" customWidth="1"/>
    <col min="14863" max="14863" width="18.85546875" style="3" customWidth="1"/>
    <col min="14864" max="14864" width="17.85546875" style="3" bestFit="1" customWidth="1"/>
    <col min="14865" max="15105" width="9.140625" style="3"/>
    <col min="15106" max="15106" width="79.28515625" style="3" bestFit="1" customWidth="1"/>
    <col min="15107" max="15107" width="20.140625" style="3" customWidth="1"/>
    <col min="15108" max="15108" width="20.5703125" style="3" customWidth="1"/>
    <col min="15109" max="15109" width="17.28515625" style="3" customWidth="1"/>
    <col min="15110" max="15112" width="15" style="3" bestFit="1" customWidth="1"/>
    <col min="15113" max="15113" width="16" style="3" bestFit="1" customWidth="1"/>
    <col min="15114" max="15116" width="15" style="3" bestFit="1" customWidth="1"/>
    <col min="15117" max="15118" width="16" style="3" bestFit="1" customWidth="1"/>
    <col min="15119" max="15119" width="18.85546875" style="3" customWidth="1"/>
    <col min="15120" max="15120" width="17.85546875" style="3" bestFit="1" customWidth="1"/>
    <col min="15121" max="15361" width="9.140625" style="3"/>
    <col min="15362" max="15362" width="79.28515625" style="3" bestFit="1" customWidth="1"/>
    <col min="15363" max="15363" width="20.140625" style="3" customWidth="1"/>
    <col min="15364" max="15364" width="20.5703125" style="3" customWidth="1"/>
    <col min="15365" max="15365" width="17.28515625" style="3" customWidth="1"/>
    <col min="15366" max="15368" width="15" style="3" bestFit="1" customWidth="1"/>
    <col min="15369" max="15369" width="16" style="3" bestFit="1" customWidth="1"/>
    <col min="15370" max="15372" width="15" style="3" bestFit="1" customWidth="1"/>
    <col min="15373" max="15374" width="16" style="3" bestFit="1" customWidth="1"/>
    <col min="15375" max="15375" width="18.85546875" style="3" customWidth="1"/>
    <col min="15376" max="15376" width="17.85546875" style="3" bestFit="1" customWidth="1"/>
    <col min="15377" max="15617" width="9.140625" style="3"/>
    <col min="15618" max="15618" width="79.28515625" style="3" bestFit="1" customWidth="1"/>
    <col min="15619" max="15619" width="20.140625" style="3" customWidth="1"/>
    <col min="15620" max="15620" width="20.5703125" style="3" customWidth="1"/>
    <col min="15621" max="15621" width="17.28515625" style="3" customWidth="1"/>
    <col min="15622" max="15624" width="15" style="3" bestFit="1" customWidth="1"/>
    <col min="15625" max="15625" width="16" style="3" bestFit="1" customWidth="1"/>
    <col min="15626" max="15628" width="15" style="3" bestFit="1" customWidth="1"/>
    <col min="15629" max="15630" width="16" style="3" bestFit="1" customWidth="1"/>
    <col min="15631" max="15631" width="18.85546875" style="3" customWidth="1"/>
    <col min="15632" max="15632" width="17.85546875" style="3" bestFit="1" customWidth="1"/>
    <col min="15633" max="15873" width="9.140625" style="3"/>
    <col min="15874" max="15874" width="79.28515625" style="3" bestFit="1" customWidth="1"/>
    <col min="15875" max="15875" width="20.140625" style="3" customWidth="1"/>
    <col min="15876" max="15876" width="20.5703125" style="3" customWidth="1"/>
    <col min="15877" max="15877" width="17.28515625" style="3" customWidth="1"/>
    <col min="15878" max="15880" width="15" style="3" bestFit="1" customWidth="1"/>
    <col min="15881" max="15881" width="16" style="3" bestFit="1" customWidth="1"/>
    <col min="15882" max="15884" width="15" style="3" bestFit="1" customWidth="1"/>
    <col min="15885" max="15886" width="16" style="3" bestFit="1" customWidth="1"/>
    <col min="15887" max="15887" width="18.85546875" style="3" customWidth="1"/>
    <col min="15888" max="15888" width="17.85546875" style="3" bestFit="1" customWidth="1"/>
    <col min="15889" max="16129" width="9.140625" style="3"/>
    <col min="16130" max="16130" width="79.28515625" style="3" bestFit="1" customWidth="1"/>
    <col min="16131" max="16131" width="20.140625" style="3" customWidth="1"/>
    <col min="16132" max="16132" width="20.5703125" style="3" customWidth="1"/>
    <col min="16133" max="16133" width="17.28515625" style="3" customWidth="1"/>
    <col min="16134" max="16136" width="15" style="3" bestFit="1" customWidth="1"/>
    <col min="16137" max="16137" width="16" style="3" bestFit="1" customWidth="1"/>
    <col min="16138" max="16140" width="15" style="3" bestFit="1" customWidth="1"/>
    <col min="16141" max="16142" width="16" style="3" bestFit="1" customWidth="1"/>
    <col min="16143" max="16143" width="18.85546875" style="3" customWidth="1"/>
    <col min="16144" max="16144" width="17.85546875" style="3" bestFit="1" customWidth="1"/>
    <col min="16145" max="16384" width="9.140625" style="3"/>
  </cols>
  <sheetData>
    <row r="1" spans="1:15" ht="19.5" x14ac:dyDescent="0.3">
      <c r="B1" s="45" t="s">
        <v>0</v>
      </c>
      <c r="C1" s="45"/>
      <c r="D1" s="45"/>
      <c r="E1" s="45"/>
      <c r="F1" s="45"/>
      <c r="G1" s="48"/>
      <c r="H1" s="48"/>
      <c r="I1" s="48"/>
      <c r="J1" s="48"/>
      <c r="K1" s="48"/>
      <c r="L1" s="48"/>
      <c r="M1" s="48"/>
      <c r="N1" s="2"/>
      <c r="O1" s="29"/>
    </row>
    <row r="2" spans="1:15" ht="19.5" x14ac:dyDescent="0.3">
      <c r="B2" s="45" t="s">
        <v>85</v>
      </c>
      <c r="C2" s="45"/>
      <c r="D2" s="45"/>
      <c r="E2" s="45"/>
      <c r="F2" s="45"/>
      <c r="G2" s="48"/>
      <c r="H2" s="48"/>
      <c r="I2" s="48"/>
      <c r="J2" s="48"/>
      <c r="K2" s="48"/>
      <c r="L2" s="48"/>
      <c r="M2" s="48"/>
      <c r="N2" s="2"/>
      <c r="O2" s="29"/>
    </row>
    <row r="3" spans="1:15" ht="19.5" x14ac:dyDescent="0.3">
      <c r="B3" s="45" t="s">
        <v>1</v>
      </c>
      <c r="C3" s="45"/>
      <c r="D3" s="45"/>
      <c r="E3" s="45"/>
      <c r="F3" s="45"/>
      <c r="G3" s="48"/>
      <c r="H3" s="48"/>
      <c r="I3" s="48"/>
      <c r="J3" s="48"/>
      <c r="K3" s="48"/>
      <c r="L3" s="48"/>
      <c r="M3" s="48"/>
      <c r="N3" s="2"/>
      <c r="O3" s="29"/>
    </row>
    <row r="4" spans="1:15" ht="19.5" x14ac:dyDescent="0.3">
      <c r="B4" s="45" t="s">
        <v>2</v>
      </c>
      <c r="C4" s="45"/>
      <c r="D4" s="45"/>
      <c r="E4" s="45"/>
      <c r="F4" s="45"/>
      <c r="G4" s="48"/>
      <c r="H4" s="48"/>
      <c r="I4" s="48"/>
      <c r="J4" s="48"/>
      <c r="K4" s="48"/>
      <c r="L4" s="48"/>
      <c r="M4" s="48"/>
      <c r="N4" s="2"/>
      <c r="O4" s="29"/>
    </row>
    <row r="7" spans="1:15" s="6" customFormat="1" ht="30" x14ac:dyDescent="0.25">
      <c r="A7" s="4" t="s">
        <v>3</v>
      </c>
      <c r="B7" s="30" t="s">
        <v>4</v>
      </c>
      <c r="C7" s="30" t="s">
        <v>87</v>
      </c>
      <c r="D7" s="5" t="s">
        <v>5</v>
      </c>
      <c r="E7" s="5" t="s">
        <v>86</v>
      </c>
      <c r="F7" s="5" t="s">
        <v>88</v>
      </c>
    </row>
    <row r="8" spans="1:15" x14ac:dyDescent="0.25">
      <c r="A8" s="42" t="s">
        <v>6</v>
      </c>
      <c r="B8" s="37">
        <f t="shared" ref="B8:F8" si="0">B9+B15+B25+B34+B42+B50+B59</f>
        <v>3366336226</v>
      </c>
      <c r="C8" s="37">
        <f t="shared" si="0"/>
        <v>0</v>
      </c>
      <c r="D8" s="37">
        <f t="shared" si="0"/>
        <v>61559469.07</v>
      </c>
      <c r="E8" s="37">
        <f t="shared" si="0"/>
        <v>180174783.88</v>
      </c>
      <c r="F8" s="36">
        <f t="shared" si="0"/>
        <v>241361713.88</v>
      </c>
      <c r="O8" s="3"/>
    </row>
    <row r="9" spans="1:15" x14ac:dyDescent="0.25">
      <c r="A9" s="7" t="s">
        <v>7</v>
      </c>
      <c r="B9" s="8">
        <f>SUM(B10:B14)</f>
        <v>1036115981</v>
      </c>
      <c r="C9" s="8">
        <v>0</v>
      </c>
      <c r="D9" s="17">
        <f>SUM(D10:D14)</f>
        <v>53575313.439999998</v>
      </c>
      <c r="E9" s="17">
        <v>63552557.729999997</v>
      </c>
      <c r="F9" s="9">
        <f t="shared" ref="F9" si="1">SUM(F10:F14)</f>
        <v>117127871.17</v>
      </c>
      <c r="O9" s="3"/>
    </row>
    <row r="10" spans="1:15" x14ac:dyDescent="0.25">
      <c r="A10" s="10" t="s">
        <v>8</v>
      </c>
      <c r="B10" s="11">
        <v>746102501</v>
      </c>
      <c r="C10" s="8">
        <v>0</v>
      </c>
      <c r="D10" s="13">
        <v>44275366.670000002</v>
      </c>
      <c r="E10" s="13">
        <v>52745075</v>
      </c>
      <c r="F10" s="12">
        <f>SUM(D10:E10)</f>
        <v>97020441.670000002</v>
      </c>
      <c r="O10" s="3"/>
    </row>
    <row r="11" spans="1:15" x14ac:dyDescent="0.25">
      <c r="A11" s="10" t="s">
        <v>9</v>
      </c>
      <c r="B11" s="11">
        <v>200563889</v>
      </c>
      <c r="C11" s="8">
        <v>0</v>
      </c>
      <c r="D11" s="13">
        <v>2784700</v>
      </c>
      <c r="E11" s="13">
        <v>3498700</v>
      </c>
      <c r="F11" s="12">
        <f t="shared" ref="F11:F14" si="2">SUM(D11:E11)</f>
        <v>6283400</v>
      </c>
      <c r="O11" s="3"/>
    </row>
    <row r="12" spans="1:15" x14ac:dyDescent="0.25">
      <c r="A12" s="10" t="s">
        <v>10</v>
      </c>
      <c r="B12" s="11">
        <v>0</v>
      </c>
      <c r="C12" s="8">
        <v>0</v>
      </c>
      <c r="D12" s="13">
        <v>0</v>
      </c>
      <c r="E12" s="13"/>
      <c r="F12" s="12">
        <f t="shared" si="2"/>
        <v>0</v>
      </c>
      <c r="O12" s="3"/>
    </row>
    <row r="13" spans="1:15" x14ac:dyDescent="0.25">
      <c r="A13" s="10" t="s">
        <v>11</v>
      </c>
      <c r="B13" s="11">
        <v>4000000</v>
      </c>
      <c r="C13" s="8">
        <v>0</v>
      </c>
      <c r="D13" s="13">
        <v>0</v>
      </c>
      <c r="E13" s="13"/>
      <c r="F13" s="12">
        <f t="shared" si="2"/>
        <v>0</v>
      </c>
      <c r="O13" s="3"/>
    </row>
    <row r="14" spans="1:15" x14ac:dyDescent="0.25">
      <c r="A14" s="10" t="s">
        <v>12</v>
      </c>
      <c r="B14" s="11">
        <v>85449591</v>
      </c>
      <c r="C14" s="8">
        <v>0</v>
      </c>
      <c r="D14" s="13">
        <v>6515246.7699999996</v>
      </c>
      <c r="E14" s="13">
        <v>7308782.7300000004</v>
      </c>
      <c r="F14" s="12">
        <f t="shared" si="2"/>
        <v>13824029.5</v>
      </c>
      <c r="O14" s="3"/>
    </row>
    <row r="15" spans="1:15" s="14" customFormat="1" x14ac:dyDescent="0.25">
      <c r="A15" s="34" t="s">
        <v>13</v>
      </c>
      <c r="B15" s="35">
        <f>SUM(B16:B24)</f>
        <v>1148980033</v>
      </c>
      <c r="C15" s="35">
        <f>SUM(C16:C24)</f>
        <v>0</v>
      </c>
      <c r="D15" s="32">
        <f>SUM(D16:D23)</f>
        <v>1402923.24</v>
      </c>
      <c r="E15" s="32">
        <f>SUM(E16:E24)</f>
        <v>40893095.269999996</v>
      </c>
      <c r="F15" s="23">
        <f t="shared" ref="F15" si="3">SUM(F16:F24)</f>
        <v>42296018.509999998</v>
      </c>
    </row>
    <row r="16" spans="1:15" x14ac:dyDescent="0.25">
      <c r="A16" s="15" t="s">
        <v>14</v>
      </c>
      <c r="B16" s="11">
        <v>46977800</v>
      </c>
      <c r="C16" s="8">
        <v>0</v>
      </c>
      <c r="D16" s="13">
        <v>492990.04</v>
      </c>
      <c r="E16" s="13">
        <v>715865.67</v>
      </c>
      <c r="F16" s="12">
        <f t="shared" ref="F16:F24" si="4">SUM(D16:E16)</f>
        <v>1208855.71</v>
      </c>
      <c r="O16" s="3"/>
    </row>
    <row r="17" spans="1:15" x14ac:dyDescent="0.25">
      <c r="A17" s="15" t="s">
        <v>15</v>
      </c>
      <c r="B17" s="11">
        <v>24360136</v>
      </c>
      <c r="C17" s="8">
        <v>0</v>
      </c>
      <c r="D17" s="13">
        <v>0</v>
      </c>
      <c r="E17" s="13"/>
      <c r="F17" s="12">
        <f t="shared" si="4"/>
        <v>0</v>
      </c>
      <c r="O17" s="3"/>
    </row>
    <row r="18" spans="1:15" x14ac:dyDescent="0.25">
      <c r="A18" s="15" t="s">
        <v>16</v>
      </c>
      <c r="B18" s="11">
        <v>35842218</v>
      </c>
      <c r="C18" s="8">
        <v>0</v>
      </c>
      <c r="D18" s="13">
        <v>0</v>
      </c>
      <c r="E18" s="13">
        <v>569550</v>
      </c>
      <c r="F18" s="12">
        <f t="shared" si="4"/>
        <v>569550</v>
      </c>
      <c r="O18" s="3"/>
    </row>
    <row r="19" spans="1:15" x14ac:dyDescent="0.25">
      <c r="A19" s="16" t="s">
        <v>17</v>
      </c>
      <c r="B19" s="11">
        <v>11362167</v>
      </c>
      <c r="C19" s="8">
        <v>0</v>
      </c>
      <c r="D19" s="13">
        <v>0</v>
      </c>
      <c r="E19" s="13"/>
      <c r="F19" s="12">
        <f t="shared" si="4"/>
        <v>0</v>
      </c>
      <c r="O19" s="3"/>
    </row>
    <row r="20" spans="1:15" x14ac:dyDescent="0.25">
      <c r="A20" s="15" t="s">
        <v>18</v>
      </c>
      <c r="B20" s="11">
        <v>65837528</v>
      </c>
      <c r="C20" s="8">
        <v>0</v>
      </c>
      <c r="D20" s="13">
        <v>0</v>
      </c>
      <c r="E20" s="13">
        <v>11128399.32</v>
      </c>
      <c r="F20" s="12">
        <f t="shared" si="4"/>
        <v>11128399.32</v>
      </c>
      <c r="O20" s="3"/>
    </row>
    <row r="21" spans="1:15" x14ac:dyDescent="0.25">
      <c r="A21" s="15" t="s">
        <v>19</v>
      </c>
      <c r="B21" s="11">
        <v>18485000</v>
      </c>
      <c r="C21" s="8">
        <v>0</v>
      </c>
      <c r="D21" s="13">
        <v>909933.2</v>
      </c>
      <c r="E21" s="13">
        <v>1106156.92</v>
      </c>
      <c r="F21" s="12">
        <f t="shared" si="4"/>
        <v>2016090.1199999999</v>
      </c>
      <c r="O21" s="3"/>
    </row>
    <row r="22" spans="1:15" ht="30" x14ac:dyDescent="0.25">
      <c r="A22" s="15" t="s">
        <v>20</v>
      </c>
      <c r="B22" s="11">
        <v>35711159</v>
      </c>
      <c r="C22" s="8">
        <v>0</v>
      </c>
      <c r="D22" s="13">
        <v>0</v>
      </c>
      <c r="E22" s="13">
        <v>392181.32</v>
      </c>
      <c r="F22" s="12">
        <f t="shared" si="4"/>
        <v>392181.32</v>
      </c>
      <c r="O22" s="3"/>
    </row>
    <row r="23" spans="1:15" ht="30" x14ac:dyDescent="0.25">
      <c r="A23" s="15" t="s">
        <v>21</v>
      </c>
      <c r="B23" s="11">
        <v>785173833</v>
      </c>
      <c r="C23" s="8">
        <v>0</v>
      </c>
      <c r="D23" s="13">
        <v>0</v>
      </c>
      <c r="E23" s="13">
        <v>26331442.239999998</v>
      </c>
      <c r="F23" s="12">
        <f t="shared" si="4"/>
        <v>26331442.239999998</v>
      </c>
      <c r="O23" s="3"/>
    </row>
    <row r="24" spans="1:15" x14ac:dyDescent="0.25">
      <c r="A24" s="15" t="s">
        <v>22</v>
      </c>
      <c r="B24" s="11">
        <v>125230192</v>
      </c>
      <c r="C24" s="8">
        <v>0</v>
      </c>
      <c r="D24" s="13">
        <v>0</v>
      </c>
      <c r="E24" s="13">
        <v>649499.80000000005</v>
      </c>
      <c r="F24" s="12">
        <f t="shared" si="4"/>
        <v>649499.80000000005</v>
      </c>
      <c r="O24" s="3"/>
    </row>
    <row r="25" spans="1:15" s="14" customFormat="1" x14ac:dyDescent="0.25">
      <c r="A25" s="34" t="s">
        <v>23</v>
      </c>
      <c r="B25" s="35">
        <f>SUM(B26:B33)</f>
        <v>117133965</v>
      </c>
      <c r="C25" s="35">
        <f>SUM(C26:C33)</f>
        <v>0</v>
      </c>
      <c r="D25" s="32">
        <f>SUM(D26:D32)</f>
        <v>900000</v>
      </c>
      <c r="E25" s="32">
        <f>SUM(E26:E33)</f>
        <v>1601502.6600000001</v>
      </c>
      <c r="F25" s="23">
        <f t="shared" ref="F25" si="5">SUM(F26:F33)</f>
        <v>2501502.66</v>
      </c>
    </row>
    <row r="26" spans="1:15" ht="22.5" customHeight="1" x14ac:dyDescent="0.25">
      <c r="A26" s="15" t="s">
        <v>24</v>
      </c>
      <c r="B26" s="11">
        <v>7019306</v>
      </c>
      <c r="C26" s="8">
        <v>0</v>
      </c>
      <c r="D26" s="13">
        <v>0</v>
      </c>
      <c r="E26" s="13">
        <v>269082.42</v>
      </c>
      <c r="F26" s="12">
        <f t="shared" ref="F26:F33" si="6">SUM(D26:E26)</f>
        <v>269082.42</v>
      </c>
      <c r="O26" s="3"/>
    </row>
    <row r="27" spans="1:15" x14ac:dyDescent="0.25">
      <c r="A27" s="15" t="s">
        <v>25</v>
      </c>
      <c r="B27" s="11">
        <v>10401342</v>
      </c>
      <c r="C27" s="8">
        <v>0</v>
      </c>
      <c r="D27" s="13">
        <v>0</v>
      </c>
      <c r="E27" s="13">
        <v>62439.65</v>
      </c>
      <c r="F27" s="12">
        <f t="shared" si="6"/>
        <v>62439.65</v>
      </c>
      <c r="O27" s="3"/>
    </row>
    <row r="28" spans="1:15" x14ac:dyDescent="0.25">
      <c r="A28" s="15" t="s">
        <v>26</v>
      </c>
      <c r="B28" s="11">
        <v>1913427</v>
      </c>
      <c r="C28" s="8">
        <v>0</v>
      </c>
      <c r="D28" s="13">
        <v>0</v>
      </c>
      <c r="E28" s="13">
        <v>255588.71</v>
      </c>
      <c r="F28" s="12">
        <f t="shared" si="6"/>
        <v>255588.71</v>
      </c>
      <c r="O28" s="3"/>
    </row>
    <row r="29" spans="1:15" x14ac:dyDescent="0.25">
      <c r="A29" s="15" t="s">
        <v>27</v>
      </c>
      <c r="B29" s="11">
        <v>7440000</v>
      </c>
      <c r="C29" s="8">
        <v>0</v>
      </c>
      <c r="D29" s="13">
        <v>0</v>
      </c>
      <c r="E29" s="13">
        <v>0</v>
      </c>
      <c r="F29" s="12">
        <f t="shared" si="6"/>
        <v>0</v>
      </c>
      <c r="O29" s="3"/>
    </row>
    <row r="30" spans="1:15" x14ac:dyDescent="0.25">
      <c r="A30" s="15" t="s">
        <v>28</v>
      </c>
      <c r="B30" s="11">
        <v>3356102</v>
      </c>
      <c r="C30" s="8">
        <v>0</v>
      </c>
      <c r="D30" s="13">
        <v>0</v>
      </c>
      <c r="E30" s="13">
        <v>0</v>
      </c>
      <c r="F30" s="12">
        <f t="shared" si="6"/>
        <v>0</v>
      </c>
      <c r="O30" s="3"/>
    </row>
    <row r="31" spans="1:15" ht="30" x14ac:dyDescent="0.25">
      <c r="A31" s="15" t="s">
        <v>29</v>
      </c>
      <c r="B31" s="11">
        <v>10488755</v>
      </c>
      <c r="C31" s="8">
        <v>0</v>
      </c>
      <c r="D31" s="13">
        <v>0</v>
      </c>
      <c r="E31" s="13">
        <v>8496</v>
      </c>
      <c r="F31" s="12">
        <f t="shared" si="6"/>
        <v>8496</v>
      </c>
      <c r="O31" s="3"/>
    </row>
    <row r="32" spans="1:15" ht="30" x14ac:dyDescent="0.25">
      <c r="A32" s="15" t="s">
        <v>30</v>
      </c>
      <c r="B32" s="11">
        <v>46401719</v>
      </c>
      <c r="C32" s="8">
        <v>0</v>
      </c>
      <c r="D32" s="13">
        <v>900000</v>
      </c>
      <c r="E32" s="13">
        <v>330242.96999999997</v>
      </c>
      <c r="F32" s="12">
        <f t="shared" si="6"/>
        <v>1230242.97</v>
      </c>
      <c r="O32" s="3"/>
    </row>
    <row r="33" spans="1:15" x14ac:dyDescent="0.25">
      <c r="A33" s="15" t="s">
        <v>31</v>
      </c>
      <c r="B33" s="11">
        <v>30113314</v>
      </c>
      <c r="C33" s="8">
        <v>0</v>
      </c>
      <c r="D33" s="13">
        <v>0</v>
      </c>
      <c r="E33" s="13">
        <v>675652.91</v>
      </c>
      <c r="F33" s="12">
        <f t="shared" si="6"/>
        <v>675652.91</v>
      </c>
      <c r="O33" s="3"/>
    </row>
    <row r="34" spans="1:15" x14ac:dyDescent="0.25">
      <c r="A34" s="34" t="s">
        <v>32</v>
      </c>
      <c r="B34" s="37">
        <f>SUM(B35:B41)</f>
        <v>641685424</v>
      </c>
      <c r="C34" s="37">
        <f>SUM(C35:C41)</f>
        <v>0</v>
      </c>
      <c r="D34" s="32">
        <f>SUM(D36:D41)</f>
        <v>5681232.3899999997</v>
      </c>
      <c r="E34" s="32">
        <f>SUM(E36:E41)</f>
        <v>73755089.150000006</v>
      </c>
      <c r="F34" s="23">
        <f>SUM(F35:F41)</f>
        <v>79436321.539999992</v>
      </c>
      <c r="O34" s="3"/>
    </row>
    <row r="35" spans="1:15" x14ac:dyDescent="0.25">
      <c r="A35" s="15" t="s">
        <v>33</v>
      </c>
      <c r="B35" s="11">
        <v>31468668</v>
      </c>
      <c r="C35" s="8">
        <v>0</v>
      </c>
      <c r="D35" s="13">
        <v>0</v>
      </c>
      <c r="E35" s="13">
        <v>0</v>
      </c>
      <c r="F35" s="12">
        <f t="shared" ref="F35:F41" si="7">SUM(D35:E35)</f>
        <v>0</v>
      </c>
      <c r="O35" s="3"/>
    </row>
    <row r="36" spans="1:15" ht="30" x14ac:dyDescent="0.25">
      <c r="A36" s="15" t="s">
        <v>34</v>
      </c>
      <c r="B36" s="11">
        <v>305716756</v>
      </c>
      <c r="C36" s="8">
        <v>0</v>
      </c>
      <c r="D36" s="13">
        <v>4062581</v>
      </c>
      <c r="E36" s="13">
        <v>38417186.68</v>
      </c>
      <c r="F36" s="12">
        <f t="shared" si="7"/>
        <v>42479767.68</v>
      </c>
      <c r="O36" s="3"/>
    </row>
    <row r="37" spans="1:15" ht="30" x14ac:dyDescent="0.25">
      <c r="A37" s="15" t="s">
        <v>35</v>
      </c>
      <c r="B37" s="31">
        <v>0</v>
      </c>
      <c r="C37" s="8">
        <v>0</v>
      </c>
      <c r="D37" s="13">
        <v>0</v>
      </c>
      <c r="E37" s="13">
        <v>0</v>
      </c>
      <c r="F37" s="12">
        <f t="shared" si="7"/>
        <v>0</v>
      </c>
      <c r="O37" s="3"/>
    </row>
    <row r="38" spans="1:15" ht="30" x14ac:dyDescent="0.25">
      <c r="A38" s="15" t="s">
        <v>36</v>
      </c>
      <c r="B38" s="31">
        <v>0</v>
      </c>
      <c r="C38" s="8">
        <v>0</v>
      </c>
      <c r="D38" s="13">
        <v>0</v>
      </c>
      <c r="E38" s="13">
        <v>0</v>
      </c>
      <c r="F38" s="12">
        <f t="shared" si="7"/>
        <v>0</v>
      </c>
      <c r="O38" s="3"/>
    </row>
    <row r="39" spans="1:15" ht="30" x14ac:dyDescent="0.25">
      <c r="A39" s="15" t="s">
        <v>37</v>
      </c>
      <c r="B39" s="31">
        <v>0</v>
      </c>
      <c r="C39" s="8">
        <v>0</v>
      </c>
      <c r="D39" s="13">
        <v>0</v>
      </c>
      <c r="E39" s="13">
        <v>0</v>
      </c>
      <c r="F39" s="12">
        <f t="shared" si="7"/>
        <v>0</v>
      </c>
      <c r="O39" s="3"/>
    </row>
    <row r="40" spans="1:15" x14ac:dyDescent="0.25">
      <c r="A40" s="15" t="s">
        <v>38</v>
      </c>
      <c r="B40" s="11">
        <v>4500000</v>
      </c>
      <c r="C40" s="8">
        <v>0</v>
      </c>
      <c r="D40" s="13">
        <v>1618651.39</v>
      </c>
      <c r="E40" s="13">
        <v>2004570.47</v>
      </c>
      <c r="F40" s="12">
        <f t="shared" si="7"/>
        <v>3623221.86</v>
      </c>
      <c r="O40" s="3"/>
    </row>
    <row r="41" spans="1:15" ht="30" x14ac:dyDescent="0.25">
      <c r="A41" s="15" t="s">
        <v>39</v>
      </c>
      <c r="B41" s="11">
        <v>300000000</v>
      </c>
      <c r="C41" s="8">
        <v>0</v>
      </c>
      <c r="D41" s="13">
        <v>0</v>
      </c>
      <c r="E41" s="13">
        <v>33333332</v>
      </c>
      <c r="F41" s="12">
        <f t="shared" si="7"/>
        <v>33333332</v>
      </c>
      <c r="O41" s="3"/>
    </row>
    <row r="42" spans="1:15" s="14" customFormat="1" x14ac:dyDescent="0.25">
      <c r="A42" s="34" t="s">
        <v>40</v>
      </c>
      <c r="B42" s="37">
        <f>SUM(B43:B49)</f>
        <v>0</v>
      </c>
      <c r="C42" s="37"/>
      <c r="D42" s="32"/>
      <c r="E42" s="32"/>
      <c r="F42" s="23">
        <f t="shared" ref="F42:F50" si="8">SUM(D42:D42)</f>
        <v>0</v>
      </c>
    </row>
    <row r="43" spans="1:15" x14ac:dyDescent="0.25">
      <c r="A43" s="15" t="s">
        <v>41</v>
      </c>
      <c r="B43" s="31">
        <v>0</v>
      </c>
      <c r="C43" s="8">
        <v>0</v>
      </c>
      <c r="D43" s="13">
        <v>0</v>
      </c>
      <c r="E43" s="13">
        <v>0</v>
      </c>
      <c r="F43" s="9">
        <f t="shared" si="8"/>
        <v>0</v>
      </c>
      <c r="O43" s="3"/>
    </row>
    <row r="44" spans="1:15" ht="30" x14ac:dyDescent="0.25">
      <c r="A44" s="15" t="s">
        <v>42</v>
      </c>
      <c r="B44" s="11">
        <v>0</v>
      </c>
      <c r="C44" s="8">
        <v>0</v>
      </c>
      <c r="D44" s="13">
        <v>0</v>
      </c>
      <c r="E44" s="13">
        <v>0</v>
      </c>
      <c r="F44" s="9">
        <f t="shared" si="8"/>
        <v>0</v>
      </c>
      <c r="O44" s="3"/>
    </row>
    <row r="45" spans="1:15" ht="30" x14ac:dyDescent="0.25">
      <c r="A45" s="15" t="s">
        <v>43</v>
      </c>
      <c r="B45" s="31">
        <v>0</v>
      </c>
      <c r="C45" s="8">
        <v>0</v>
      </c>
      <c r="D45" s="13">
        <v>0</v>
      </c>
      <c r="E45" s="13">
        <v>0</v>
      </c>
      <c r="F45" s="9">
        <f t="shared" si="8"/>
        <v>0</v>
      </c>
      <c r="O45" s="3"/>
    </row>
    <row r="46" spans="1:15" ht="30" x14ac:dyDescent="0.25">
      <c r="A46" s="15" t="s">
        <v>44</v>
      </c>
      <c r="B46" s="31">
        <v>0</v>
      </c>
      <c r="C46" s="8">
        <v>0</v>
      </c>
      <c r="D46" s="13">
        <v>0</v>
      </c>
      <c r="E46" s="13">
        <v>0</v>
      </c>
      <c r="F46" s="9">
        <f t="shared" si="8"/>
        <v>0</v>
      </c>
      <c r="O46" s="3"/>
    </row>
    <row r="47" spans="1:15" ht="30" x14ac:dyDescent="0.25">
      <c r="A47" s="15" t="s">
        <v>45</v>
      </c>
      <c r="B47" s="31">
        <v>0</v>
      </c>
      <c r="C47" s="8">
        <v>0</v>
      </c>
      <c r="D47" s="13">
        <v>0</v>
      </c>
      <c r="E47" s="13">
        <v>0</v>
      </c>
      <c r="F47" s="9">
        <f t="shared" si="8"/>
        <v>0</v>
      </c>
      <c r="O47" s="3"/>
    </row>
    <row r="48" spans="1:15" x14ac:dyDescent="0.25">
      <c r="A48" s="15" t="s">
        <v>46</v>
      </c>
      <c r="B48" s="31">
        <v>0</v>
      </c>
      <c r="C48" s="8">
        <v>0</v>
      </c>
      <c r="D48" s="13">
        <v>0</v>
      </c>
      <c r="E48" s="13">
        <v>0</v>
      </c>
      <c r="F48" s="9">
        <f t="shared" si="8"/>
        <v>0</v>
      </c>
      <c r="O48" s="3"/>
    </row>
    <row r="49" spans="1:15" ht="30" x14ac:dyDescent="0.25">
      <c r="A49" s="15" t="s">
        <v>47</v>
      </c>
      <c r="B49" s="31">
        <v>0</v>
      </c>
      <c r="C49" s="8">
        <v>0</v>
      </c>
      <c r="D49" s="13">
        <v>0</v>
      </c>
      <c r="E49" s="13">
        <v>0</v>
      </c>
      <c r="F49" s="9">
        <f t="shared" si="8"/>
        <v>0</v>
      </c>
      <c r="O49" s="3"/>
    </row>
    <row r="50" spans="1:15" s="14" customFormat="1" x14ac:dyDescent="0.25">
      <c r="A50" s="34" t="s">
        <v>48</v>
      </c>
      <c r="B50" s="37">
        <f>SUM(B51:B58)</f>
        <v>231920823</v>
      </c>
      <c r="C50" s="37">
        <f>SUM(C51:C58)</f>
        <v>0</v>
      </c>
      <c r="D50" s="32"/>
      <c r="E50" s="32">
        <f>SUM(E51:E57)</f>
        <v>372539.07</v>
      </c>
      <c r="F50" s="23">
        <f t="shared" si="8"/>
        <v>0</v>
      </c>
    </row>
    <row r="51" spans="1:15" x14ac:dyDescent="0.25">
      <c r="A51" s="15" t="s">
        <v>49</v>
      </c>
      <c r="B51" s="11">
        <v>17659971</v>
      </c>
      <c r="C51" s="8">
        <v>0</v>
      </c>
      <c r="D51" s="13">
        <v>0</v>
      </c>
      <c r="E51" s="13">
        <v>1753.48</v>
      </c>
      <c r="F51" s="12">
        <f t="shared" ref="F51:F58" si="9">SUM(D51:E51)</f>
        <v>1753.48</v>
      </c>
      <c r="O51" s="3"/>
    </row>
    <row r="52" spans="1:15" ht="30" x14ac:dyDescent="0.25">
      <c r="A52" s="15" t="s">
        <v>50</v>
      </c>
      <c r="B52" s="11">
        <v>411800</v>
      </c>
      <c r="C52" s="8">
        <v>0</v>
      </c>
      <c r="D52" s="13">
        <v>0</v>
      </c>
      <c r="E52" s="13">
        <v>0</v>
      </c>
      <c r="F52" s="12">
        <f t="shared" si="9"/>
        <v>0</v>
      </c>
      <c r="O52" s="3"/>
    </row>
    <row r="53" spans="1:15" ht="30" x14ac:dyDescent="0.25">
      <c r="A53" s="15" t="s">
        <v>51</v>
      </c>
      <c r="B53" s="11">
        <v>5326723</v>
      </c>
      <c r="C53" s="8">
        <v>0</v>
      </c>
      <c r="D53" s="13">
        <v>0</v>
      </c>
      <c r="E53" s="13">
        <v>0</v>
      </c>
      <c r="F53" s="12">
        <f t="shared" si="9"/>
        <v>0</v>
      </c>
      <c r="O53" s="3"/>
    </row>
    <row r="54" spans="1:15" ht="30" x14ac:dyDescent="0.25">
      <c r="A54" s="15" t="s">
        <v>52</v>
      </c>
      <c r="B54" s="11">
        <v>26433700</v>
      </c>
      <c r="C54" s="8">
        <v>0</v>
      </c>
      <c r="D54" s="13">
        <v>0</v>
      </c>
      <c r="E54" s="13">
        <v>0</v>
      </c>
      <c r="F54" s="12">
        <f t="shared" si="9"/>
        <v>0</v>
      </c>
      <c r="O54" s="3"/>
    </row>
    <row r="55" spans="1:15" x14ac:dyDescent="0.25">
      <c r="A55" s="15" t="s">
        <v>53</v>
      </c>
      <c r="B55" s="11">
        <v>15203230</v>
      </c>
      <c r="C55" s="8">
        <v>0</v>
      </c>
      <c r="D55" s="13">
        <v>0</v>
      </c>
      <c r="E55" s="13">
        <v>370785.59</v>
      </c>
      <c r="F55" s="12">
        <f t="shared" si="9"/>
        <v>370785.59</v>
      </c>
      <c r="O55" s="3"/>
    </row>
    <row r="56" spans="1:15" x14ac:dyDescent="0.25">
      <c r="A56" s="15" t="s">
        <v>54</v>
      </c>
      <c r="B56" s="11">
        <v>890836</v>
      </c>
      <c r="C56" s="8">
        <v>0</v>
      </c>
      <c r="D56" s="13">
        <v>0</v>
      </c>
      <c r="E56" s="13">
        <v>0</v>
      </c>
      <c r="F56" s="12">
        <f t="shared" si="9"/>
        <v>0</v>
      </c>
      <c r="O56" s="3"/>
    </row>
    <row r="57" spans="1:15" x14ac:dyDescent="0.25">
      <c r="A57" s="15" t="s">
        <v>55</v>
      </c>
      <c r="B57" s="31">
        <v>840000</v>
      </c>
      <c r="C57" s="8">
        <v>0</v>
      </c>
      <c r="D57" s="13"/>
      <c r="E57" s="13">
        <v>0</v>
      </c>
      <c r="F57" s="12">
        <f t="shared" si="9"/>
        <v>0</v>
      </c>
      <c r="O57" s="3"/>
    </row>
    <row r="58" spans="1:15" ht="30" x14ac:dyDescent="0.25">
      <c r="A58" s="15" t="s">
        <v>56</v>
      </c>
      <c r="B58" s="11">
        <v>165154563</v>
      </c>
      <c r="C58" s="8">
        <v>0</v>
      </c>
      <c r="D58" s="13">
        <v>0</v>
      </c>
      <c r="E58" s="13">
        <v>0</v>
      </c>
      <c r="F58" s="12">
        <f t="shared" si="9"/>
        <v>0</v>
      </c>
      <c r="O58" s="3"/>
    </row>
    <row r="59" spans="1:15" s="14" customFormat="1" x14ac:dyDescent="0.25">
      <c r="A59" s="38" t="s">
        <v>57</v>
      </c>
      <c r="B59" s="37">
        <f>SUM(B60:B61)</f>
        <v>190500000</v>
      </c>
      <c r="C59" s="37">
        <f>SUM(C60:C61)</f>
        <v>0</v>
      </c>
      <c r="D59" s="32"/>
      <c r="E59" s="32"/>
      <c r="F59" s="39">
        <f>SUM(F60:F61)</f>
        <v>0</v>
      </c>
    </row>
    <row r="60" spans="1:15" x14ac:dyDescent="0.25">
      <c r="A60" s="19" t="s">
        <v>58</v>
      </c>
      <c r="B60" s="11">
        <v>15500000</v>
      </c>
      <c r="C60" s="8">
        <v>0</v>
      </c>
      <c r="D60" s="13"/>
      <c r="E60" s="13">
        <v>0</v>
      </c>
      <c r="F60" s="9">
        <f>SUM(D60:D60)</f>
        <v>0</v>
      </c>
      <c r="O60" s="3"/>
    </row>
    <row r="61" spans="1:15" x14ac:dyDescent="0.25">
      <c r="A61" s="19" t="s">
        <v>59</v>
      </c>
      <c r="B61" s="11">
        <v>175000000</v>
      </c>
      <c r="C61" s="8">
        <v>0</v>
      </c>
      <c r="D61" s="13"/>
      <c r="E61" s="13">
        <v>0</v>
      </c>
      <c r="F61" s="9">
        <f t="shared" ref="F61:F66" si="10">SUM(D61:D61)</f>
        <v>0</v>
      </c>
      <c r="O61" s="3"/>
    </row>
    <row r="62" spans="1:15" s="14" customFormat="1" ht="30" x14ac:dyDescent="0.25">
      <c r="A62" s="38" t="s">
        <v>60</v>
      </c>
      <c r="B62" s="40"/>
      <c r="C62" s="40"/>
      <c r="D62" s="41"/>
      <c r="E62" s="41"/>
      <c r="F62" s="23">
        <f t="shared" si="10"/>
        <v>0</v>
      </c>
    </row>
    <row r="63" spans="1:15" x14ac:dyDescent="0.25">
      <c r="A63" s="1" t="s">
        <v>61</v>
      </c>
      <c r="B63" s="11"/>
      <c r="C63" s="8">
        <v>0</v>
      </c>
      <c r="D63" s="13"/>
      <c r="E63" s="13"/>
      <c r="F63" s="9">
        <f t="shared" si="10"/>
        <v>0</v>
      </c>
      <c r="O63" s="3"/>
    </row>
    <row r="64" spans="1:15" ht="30" x14ac:dyDescent="0.25">
      <c r="A64" s="1" t="s">
        <v>62</v>
      </c>
      <c r="B64" s="11"/>
      <c r="C64" s="8">
        <v>0</v>
      </c>
      <c r="D64" s="13"/>
      <c r="E64" s="13"/>
      <c r="F64" s="9">
        <f t="shared" si="10"/>
        <v>0</v>
      </c>
      <c r="O64" s="3"/>
    </row>
    <row r="65" spans="1:16" s="14" customFormat="1" x14ac:dyDescent="0.25">
      <c r="A65" s="38" t="s">
        <v>63</v>
      </c>
      <c r="B65" s="40"/>
      <c r="C65" s="40"/>
      <c r="D65" s="41"/>
      <c r="E65" s="41"/>
      <c r="F65" s="23">
        <f t="shared" si="10"/>
        <v>0</v>
      </c>
    </row>
    <row r="66" spans="1:16" x14ac:dyDescent="0.25">
      <c r="A66" s="1" t="s">
        <v>64</v>
      </c>
      <c r="B66" s="11"/>
      <c r="C66" s="8">
        <v>0</v>
      </c>
      <c r="D66" s="13"/>
      <c r="E66" s="13"/>
      <c r="F66" s="9">
        <f t="shared" si="10"/>
        <v>0</v>
      </c>
      <c r="O66" s="3"/>
    </row>
    <row r="67" spans="1:16" x14ac:dyDescent="0.25">
      <c r="A67" s="1" t="s">
        <v>65</v>
      </c>
      <c r="B67" s="11"/>
      <c r="C67" s="8">
        <v>0</v>
      </c>
      <c r="D67" s="13"/>
      <c r="E67" s="13"/>
      <c r="F67" s="9">
        <f>SUM(D67:D67)</f>
        <v>0</v>
      </c>
      <c r="O67" s="3"/>
    </row>
    <row r="68" spans="1:16" ht="30" x14ac:dyDescent="0.25">
      <c r="A68" s="1" t="s">
        <v>66</v>
      </c>
      <c r="B68" s="11"/>
      <c r="C68" s="8">
        <v>0</v>
      </c>
      <c r="D68" s="13"/>
      <c r="E68" s="13"/>
      <c r="F68" s="9">
        <f>SUM(D68:D68)</f>
        <v>0</v>
      </c>
      <c r="O68" s="3"/>
    </row>
    <row r="69" spans="1:16" s="14" customFormat="1" x14ac:dyDescent="0.25">
      <c r="A69" s="20" t="s">
        <v>67</v>
      </c>
      <c r="B69" s="22">
        <f>B59+B50+B42+B34+B25+B15+B9</f>
        <v>3366336226</v>
      </c>
      <c r="C69" s="22">
        <f>C59+C50+C42+C34+C25+C15+C9</f>
        <v>0</v>
      </c>
      <c r="D69" s="21">
        <f t="shared" ref="D69:E69" si="11">D59+D50+D42+D34+D25+D15+D9</f>
        <v>61559469.07</v>
      </c>
      <c r="E69" s="21">
        <f t="shared" si="11"/>
        <v>180174783.88</v>
      </c>
      <c r="F69" s="22">
        <f>+F50+F34+F25+F15+F9</f>
        <v>241361713.88</v>
      </c>
      <c r="G69" s="3"/>
      <c r="H69" s="3"/>
      <c r="I69" s="3"/>
      <c r="J69" s="3"/>
      <c r="K69" s="3"/>
      <c r="L69" s="3"/>
      <c r="M69" s="3"/>
      <c r="N69" s="3"/>
      <c r="O69" s="31"/>
      <c r="P69" s="3"/>
    </row>
    <row r="70" spans="1:16" x14ac:dyDescent="0.25">
      <c r="A70" s="18" t="s">
        <v>68</v>
      </c>
      <c r="D70" s="9">
        <v>0</v>
      </c>
      <c r="E70" s="9"/>
      <c r="F70" s="9">
        <v>0</v>
      </c>
    </row>
    <row r="71" spans="1:16" x14ac:dyDescent="0.25">
      <c r="A71" s="18" t="s">
        <v>69</v>
      </c>
      <c r="D71" s="9">
        <v>0</v>
      </c>
      <c r="E71" s="9"/>
      <c r="F71" s="9">
        <v>0</v>
      </c>
      <c r="G71" s="28"/>
    </row>
    <row r="72" spans="1:16" ht="30" x14ac:dyDescent="0.25">
      <c r="A72" s="1" t="s">
        <v>70</v>
      </c>
      <c r="C72" s="8">
        <v>0</v>
      </c>
      <c r="D72" s="9">
        <v>0</v>
      </c>
      <c r="E72" s="9"/>
      <c r="F72" s="9">
        <v>0</v>
      </c>
    </row>
    <row r="73" spans="1:16" ht="30" x14ac:dyDescent="0.25">
      <c r="A73" s="1" t="s">
        <v>71</v>
      </c>
      <c r="C73" s="8">
        <v>0</v>
      </c>
      <c r="D73" s="9">
        <v>0</v>
      </c>
      <c r="E73" s="9"/>
      <c r="F73" s="9">
        <v>0</v>
      </c>
    </row>
    <row r="74" spans="1:16" x14ac:dyDescent="0.25">
      <c r="A74" s="18" t="s">
        <v>72</v>
      </c>
      <c r="D74" s="9">
        <v>0</v>
      </c>
      <c r="E74" s="9"/>
      <c r="F74" s="9">
        <v>0</v>
      </c>
      <c r="H74" s="26"/>
    </row>
    <row r="75" spans="1:16" x14ac:dyDescent="0.25">
      <c r="A75" s="1" t="s">
        <v>73</v>
      </c>
      <c r="C75" s="8">
        <v>0</v>
      </c>
      <c r="D75" s="9">
        <v>0</v>
      </c>
      <c r="E75" s="9"/>
      <c r="F75" s="9">
        <v>0</v>
      </c>
    </row>
    <row r="76" spans="1:16" x14ac:dyDescent="0.25">
      <c r="A76" s="1" t="s">
        <v>74</v>
      </c>
      <c r="C76" s="8">
        <v>0</v>
      </c>
      <c r="D76" s="9">
        <v>0</v>
      </c>
      <c r="E76" s="9"/>
      <c r="F76" s="9">
        <v>0</v>
      </c>
    </row>
    <row r="77" spans="1:16" x14ac:dyDescent="0.25">
      <c r="A77" s="18" t="s">
        <v>75</v>
      </c>
      <c r="D77" s="9">
        <v>0</v>
      </c>
      <c r="E77" s="9"/>
      <c r="F77" s="9">
        <v>0</v>
      </c>
    </row>
    <row r="78" spans="1:16" x14ac:dyDescent="0.25">
      <c r="A78" s="1" t="s">
        <v>76</v>
      </c>
      <c r="C78" s="8">
        <v>0</v>
      </c>
      <c r="D78" s="9">
        <v>0</v>
      </c>
      <c r="E78" s="9"/>
      <c r="F78" s="9">
        <v>0</v>
      </c>
      <c r="H78" s="26"/>
    </row>
    <row r="79" spans="1:16" x14ac:dyDescent="0.25">
      <c r="A79" s="20" t="s">
        <v>77</v>
      </c>
      <c r="B79" s="32"/>
      <c r="C79" s="32"/>
      <c r="D79" s="23">
        <v>0</v>
      </c>
      <c r="E79" s="23"/>
      <c r="F79" s="23">
        <v>0</v>
      </c>
      <c r="H79" s="27"/>
    </row>
    <row r="81" spans="1:6" x14ac:dyDescent="0.25">
      <c r="A81" s="24" t="s">
        <v>78</v>
      </c>
      <c r="B81" s="43">
        <f>B69</f>
        <v>3366336226</v>
      </c>
      <c r="C81" s="43">
        <f>C69</f>
        <v>0</v>
      </c>
      <c r="D81" s="25">
        <f t="shared" ref="D81:E81" si="12">D69</f>
        <v>61559469.07</v>
      </c>
      <c r="E81" s="25">
        <f t="shared" si="12"/>
        <v>180174783.88</v>
      </c>
      <c r="F81" s="25">
        <f>F69</f>
        <v>241361713.88</v>
      </c>
    </row>
    <row r="82" spans="1:6" ht="14.25" customHeight="1" x14ac:dyDescent="0.25">
      <c r="A82" s="49" t="s">
        <v>92</v>
      </c>
      <c r="B82" s="49"/>
      <c r="C82" s="47"/>
    </row>
    <row r="83" spans="1:6" ht="13.5" customHeight="1" x14ac:dyDescent="0.25">
      <c r="A83" s="49" t="s">
        <v>91</v>
      </c>
      <c r="B83" s="49"/>
      <c r="C83" s="49"/>
      <c r="D83" s="49"/>
      <c r="E83" s="33"/>
    </row>
    <row r="84" spans="1:6" ht="14.25" customHeight="1" x14ac:dyDescent="0.25">
      <c r="A84" s="49" t="s">
        <v>90</v>
      </c>
      <c r="B84" s="49"/>
      <c r="C84" s="49"/>
      <c r="D84" s="49"/>
      <c r="E84" s="49"/>
      <c r="F84" s="49"/>
    </row>
    <row r="85" spans="1:6" ht="53.25" customHeight="1" x14ac:dyDescent="0.25">
      <c r="A85" s="50" t="s">
        <v>89</v>
      </c>
      <c r="B85" s="50"/>
      <c r="C85" s="50"/>
      <c r="D85" s="50"/>
      <c r="E85" s="50"/>
      <c r="F85" s="50"/>
    </row>
    <row r="88" spans="1:6" x14ac:dyDescent="0.25">
      <c r="A88" s="46" t="s">
        <v>79</v>
      </c>
      <c r="B88" s="46"/>
      <c r="C88" s="46"/>
      <c r="D88" s="26" t="s">
        <v>80</v>
      </c>
      <c r="E88" s="26"/>
      <c r="F88" s="26"/>
    </row>
    <row r="89" spans="1:6" x14ac:dyDescent="0.25">
      <c r="A89" s="31"/>
      <c r="B89" s="3"/>
      <c r="C89" s="3"/>
    </row>
    <row r="90" spans="1:6" x14ac:dyDescent="0.25">
      <c r="A90" s="31"/>
      <c r="B90" s="3"/>
      <c r="C90" s="3"/>
    </row>
    <row r="91" spans="1:6" x14ac:dyDescent="0.25">
      <c r="A91" s="31"/>
      <c r="B91" s="3"/>
      <c r="C91" s="3"/>
    </row>
    <row r="92" spans="1:6" x14ac:dyDescent="0.25">
      <c r="A92" s="46" t="s">
        <v>81</v>
      </c>
      <c r="B92" s="46"/>
      <c r="C92" s="46"/>
      <c r="D92" s="26" t="s">
        <v>82</v>
      </c>
      <c r="E92" s="26"/>
      <c r="F92" s="26"/>
    </row>
    <row r="93" spans="1:6" x14ac:dyDescent="0.25">
      <c r="A93" s="44" t="s">
        <v>83</v>
      </c>
      <c r="B93" s="44"/>
      <c r="C93" s="44"/>
      <c r="D93" s="27" t="s">
        <v>84</v>
      </c>
      <c r="E93" s="27"/>
      <c r="F93" s="27"/>
    </row>
  </sheetData>
  <mergeCells count="4">
    <mergeCell ref="A82:B82"/>
    <mergeCell ref="A83:D83"/>
    <mergeCell ref="A84:F84"/>
    <mergeCell ref="A85:F85"/>
  </mergeCells>
  <phoneticPr fontId="9" type="noConversion"/>
  <pageMargins left="0.70866141732283472" right="0.70866141732283472" top="0.74803149606299213" bottom="0.74803149606299213" header="0.31496062992125984" footer="0.31496062992125984"/>
  <pageSetup scale="56" fitToWidth="2" fitToHeight="2" orientation="landscape" r:id="rId1"/>
  <rowBreaks count="1" manualBreakCount="1">
    <brk id="44" max="4" man="1"/>
  </rowBreaks>
  <ignoredErrors>
    <ignoredError sqref="D25 D34 F59:F60 F67:F69 F42:F50 F10:F14 F51:F58 F61:F66 F16:F24 F26:F33 F35:F41 E50" formulaRange="1"/>
    <ignoredError sqref="F15 F25 F34 D1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mensual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Airon Enrique Jimenez Perez</cp:lastModifiedBy>
  <cp:lastPrinted>2022-03-09T15:06:55Z</cp:lastPrinted>
  <dcterms:created xsi:type="dcterms:W3CDTF">2021-12-02T17:58:55Z</dcterms:created>
  <dcterms:modified xsi:type="dcterms:W3CDTF">2022-03-21T21:04:05Z</dcterms:modified>
</cp:coreProperties>
</file>