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honaika.peguero\Desktop\ESTADOS FINANCIEROS FEBRERO 2022\"/>
    </mc:Choice>
  </mc:AlternateContent>
  <bookViews>
    <workbookView xWindow="-120" yWindow="-120" windowWidth="20730" windowHeight="11160"/>
  </bookViews>
  <sheets>
    <sheet name="Ejecución mensu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8" i="1" l="1"/>
  <c r="E57" i="1"/>
  <c r="E56" i="1"/>
  <c r="E55" i="1"/>
  <c r="E54" i="1"/>
  <c r="E53" i="1"/>
  <c r="E52" i="1"/>
  <c r="E51" i="1"/>
  <c r="E41" i="1"/>
  <c r="E40" i="1"/>
  <c r="E39" i="1"/>
  <c r="E38" i="1"/>
  <c r="E37" i="1"/>
  <c r="E36" i="1"/>
  <c r="E35" i="1"/>
  <c r="E33" i="1"/>
  <c r="E32" i="1"/>
  <c r="E31" i="1"/>
  <c r="E30" i="1"/>
  <c r="E29" i="1"/>
  <c r="E28" i="1"/>
  <c r="E27" i="1"/>
  <c r="E26" i="1"/>
  <c r="E24" i="1"/>
  <c r="E23" i="1"/>
  <c r="E22" i="1"/>
  <c r="E21" i="1"/>
  <c r="E20" i="1"/>
  <c r="E19" i="1"/>
  <c r="E18" i="1"/>
  <c r="E17" i="1"/>
  <c r="E16" i="1"/>
  <c r="E14" i="1"/>
  <c r="E13" i="1"/>
  <c r="E12" i="1"/>
  <c r="E11" i="1"/>
  <c r="E10" i="1"/>
  <c r="D50" i="1"/>
  <c r="D34" i="1"/>
  <c r="D25" i="1"/>
  <c r="D15" i="1"/>
  <c r="D8" i="1" l="1"/>
  <c r="D69" i="1"/>
  <c r="B42" i="1"/>
  <c r="B9" i="1"/>
  <c r="B59" i="1"/>
  <c r="B50" i="1"/>
  <c r="B34" i="1"/>
  <c r="B25" i="1"/>
  <c r="B15" i="1"/>
  <c r="C15" i="1"/>
  <c r="C25" i="1"/>
  <c r="C34" i="1"/>
  <c r="C9" i="1"/>
  <c r="C8" i="1" s="1"/>
  <c r="E61" i="1"/>
  <c r="E62" i="1"/>
  <c r="E63" i="1"/>
  <c r="E64" i="1"/>
  <c r="E65" i="1"/>
  <c r="E66" i="1"/>
  <c r="B8" i="1" l="1"/>
  <c r="E68" i="1"/>
  <c r="E67" i="1"/>
  <c r="E60" i="1"/>
  <c r="E59" i="1" s="1"/>
  <c r="E49" i="1"/>
  <c r="E48" i="1"/>
  <c r="E47" i="1"/>
  <c r="E46" i="1"/>
  <c r="E45" i="1"/>
  <c r="E44" i="1"/>
  <c r="E43" i="1"/>
  <c r="E42" i="1"/>
  <c r="E15" i="1" l="1"/>
  <c r="E50" i="1"/>
  <c r="B69" i="1"/>
  <c r="B81" i="1" s="1"/>
  <c r="E34" i="1"/>
  <c r="E9" i="1"/>
  <c r="E25" i="1"/>
  <c r="C69" i="1"/>
  <c r="C81" i="1" s="1"/>
  <c r="E69" i="1" l="1"/>
  <c r="E81" i="1" s="1"/>
  <c r="E8" i="1"/>
</calcChain>
</file>

<file path=xl/sharedStrings.xml><?xml version="1.0" encoding="utf-8"?>
<sst xmlns="http://schemas.openxmlformats.org/spreadsheetml/2006/main" count="91" uniqueCount="91">
  <si>
    <t>Ministerio de Energía y Minas</t>
  </si>
  <si>
    <t>Ejecución de Gastos y Aplicaciones Financieras</t>
  </si>
  <si>
    <t>En RD$</t>
  </si>
  <si>
    <t>Detalle</t>
  </si>
  <si>
    <t>Presupuesto Vigente Aprobado</t>
  </si>
  <si>
    <t>Enero</t>
  </si>
  <si>
    <t>Total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</si>
  <si>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</si>
  <si>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</si>
  <si>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</si>
  <si>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</si>
  <si>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</si>
  <si>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</si>
  <si>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</si>
  <si>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</si>
  <si>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</si>
  <si>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</si>
  <si>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</si>
  <si>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</si>
  <si>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</si>
  <si>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</si>
  <si>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</si>
  <si>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</si>
  <si>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</si>
  <si>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</si>
  <si>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</si>
  <si>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</si>
  <si>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</si>
  <si>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</si>
  <si>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</si>
  <si>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</si>
  <si>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</si>
  <si>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</si>
  <si>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</si>
  <si>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</si>
  <si>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</si>
  <si>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2.4.3-TRANSFERENCIAS CORRIENTES AL  GOBIERNO GENERALES LOCALES</t>
  </si>
  <si>
    <t>2.4.5-TRANSFERENCIAS CORRIENTES A INSTITUCIONES PUBLICAS FINANCIERAS</t>
  </si>
  <si>
    <t>2.4.4-TRANSFERENCIAS CORRIENTES A EMPRESAS PUBLICAS NO FINANCIERAS</t>
  </si>
  <si>
    <t>2.4.7-TRANSFERENCIAS CORRIENTES AL SECTOR EXTERNO</t>
  </si>
  <si>
    <t>2.4.9-TRANSFERENCIAS CORRIENTES A OTRAS INSTITUCIONES PÚBLICAS</t>
  </si>
  <si>
    <t>2.5-TRANSFERENCIAS DE CAPITAL</t>
  </si>
  <si>
    <t>2.5.2-TRANSFERENCIAS DE CAPITAL AL SECTOR PRIVADO</t>
  </si>
  <si>
    <t>2.5.2- TRANSFERENCIAS DE CAPITAL AL GOBIERNO GENERAL NACIONAL</t>
  </si>
  <si>
    <t>2.5.3- TRANSFERENCIAS DE CAPITAL AL GOBIERNO GENERALES LOCALES</t>
  </si>
  <si>
    <t>2.5.4- TRANSFERENCIAS DE CAPITAL A EMPRESAS PUBLICAS NO FINANCIERAS</t>
  </si>
  <si>
    <t>2.5.5- TRANSFERENCIAS DE CAPITAL A INSTITUCIONES PUBLICAS FINANCIERAS</t>
  </si>
  <si>
    <t>2.5.6- TRANSFERENCIAS DE CAPITAL AL SECTOR EXTERNO</t>
  </si>
  <si>
    <t>2.5.9- TRANSFERENCIAS DE CAPITAL A OTRAS INSTITUCIONES PUBLICAS</t>
  </si>
  <si>
    <t>2.6-BIENES MUEBLES, INMUEBLES E INTANGIBLES</t>
  </si>
  <si>
    <t>2.6.1-MOBILIARIO Y EQUIPO</t>
  </si>
  <si>
    <t>2.6.2-MOBILIARIO Y EQUIPO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</si>
  <si>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</si>
  <si>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</si>
  <si>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</si>
  <si>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</si>
  <si>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</si>
  <si>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</si>
  <si>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</si>
  <si>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</si>
  <si>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</si>
  <si>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2.8- ADQUISICION DE ACTIVIS FINANCIEROS CON FINES POLITICAS</t>
  </si>
  <si>
    <t>2.8.1-CONCESION DE PRESTAMOS</t>
  </si>
  <si>
    <t>2.8.2-ADQUISICION DE TITULOS VALORES REPRESENTATIVOS DE DEUDA</t>
  </si>
  <si>
    <t>2.9- GASTOS FINANCIEROS</t>
  </si>
  <si>
    <t>2.9.1- INTERESES DE LA DEUDA PUBLICA INTERNA</t>
  </si>
  <si>
    <t>2.9.2- INTERESES DE LA DEUDA PUBLICA EXTERNA</t>
  </si>
  <si>
    <t>2.9.4- COMISIONES Y OTROS GASTOS BANCARIOS DE LA DEUDA PUBLICA</t>
  </si>
  <si>
    <t>Total de Gastos</t>
  </si>
  <si>
    <t>4- APLICACIONES FINANCIERAS</t>
  </si>
  <si>
    <t>4.1- INCREMENTO DE ACTIVOS FINANCIEROS</t>
  </si>
  <si>
    <t>4.1.1- INCREMENTO DE ACTIVOS FINANCIEROS CORRIENTES</t>
  </si>
  <si>
    <t>4.1.2- INCREMENTO DE ACTIVOS FINANCIEROS NO CORRIENTES</t>
  </si>
  <si>
    <t>4.2- DISMINUCION DE PASIVOS</t>
  </si>
  <si>
    <t>4.2.1- DISMINUCION DE PASIVOS CORRIENTES</t>
  </si>
  <si>
    <t>4.2.2- DISMUNICION DE PASIVOS NO CORRIENTES</t>
  </si>
  <si>
    <t>4.3- DISMINUCION DE FONDOS DE TERCEROS</t>
  </si>
  <si>
    <t>4.3.5- DISMINUCION DEPOSITOS FONDOS DE TERCEROS</t>
  </si>
  <si>
    <t>TOTAL DE APLICACIONES FINANCIERAS</t>
  </si>
  <si>
    <t>TOTAL GASTOS Y APLICACIONES FINANCIERAS</t>
  </si>
  <si>
    <t>Fuente: Sistema de Información de la Gestión Financiera</t>
  </si>
  <si>
    <t>Datos preliminares no incluye la ejecución presupuestaria de la Dirección General de Minería ni Remediación Ambiental Mina Pueblo Viejo</t>
  </si>
  <si>
    <t>Elaborado por:</t>
  </si>
  <si>
    <t>Aprobado por:</t>
  </si>
  <si>
    <t>Airon Jimenez</t>
  </si>
  <si>
    <t>Wanda Contreras</t>
  </si>
  <si>
    <t>Enc. Presupuesto</t>
  </si>
  <si>
    <t>Directora Administrativa Financiera</t>
  </si>
  <si>
    <t>Fecha de gasto: Historico de imputación 01-01-2021 al 30-11-2021</t>
  </si>
  <si>
    <t>Año 2022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</si>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</sst>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.5"/>
      <name val="Calibri"/>
      <family val="2"/>
      <scheme val="minor"/>
    </font>
    <font>
      <b/>
      <sz val="15"/>
      <name val="Calibri"/>
      <family val="2"/>
      <scheme val="minor"/>
    </font>
    <font>
      <b/>
      <sz val="11.5"/>
      <name val="Calibri"/>
      <family val="2"/>
      <scheme val="minor"/>
    </font>
    <font>
      <b/>
      <sz val="11.5"/>
      <color indexed="8"/>
      <name val="Calibri"/>
      <family val="2"/>
      <scheme val="minor"/>
    </font>
    <font>
      <b/>
      <sz val="9"/>
      <color indexed="8"/>
      <name val="Calibri"/>
      <family val="2"/>
    </font>
    <font>
      <sz val="11.5"/>
      <color indexed="8"/>
      <name val="Calibri"/>
      <family val="2"/>
      <scheme val="minor"/>
    </font>
    <font>
      <sz val="9"/>
      <color indexed="8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theme="4" tint="0.39997558519241921"/>
      </top>
      <bottom/>
      <diagonal/>
    </border>
    <border>
      <left/>
      <right/>
      <top/>
      <bottom style="hair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5" fillId="0" borderId="3" xfId="0" applyNumberFormat="1" applyFont="1" applyBorder="1" applyAlignment="1">
      <alignment wrapText="1"/>
    </xf>
    <xf numFmtId="43" fontId="6" fillId="0" borderId="0" xfId="1" applyFont="1" applyAlignment="1">
      <alignment horizontal="right"/>
    </xf>
    <xf numFmtId="43" fontId="5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 wrapText="1"/>
    </xf>
    <xf numFmtId="43" fontId="8" fillId="0" borderId="0" xfId="1" applyFont="1" applyAlignment="1">
      <alignment horizontal="right"/>
    </xf>
    <xf numFmtId="43" fontId="7" fillId="0" borderId="0" xfId="0" applyNumberFormat="1" applyFont="1" applyAlignment="1">
      <alignment horizontal="right"/>
    </xf>
    <xf numFmtId="43" fontId="7" fillId="0" borderId="0" xfId="1" applyFont="1" applyAlignment="1">
      <alignment horizontal="right"/>
    </xf>
    <xf numFmtId="0" fontId="4" fillId="0" borderId="0" xfId="0" applyFont="1"/>
    <xf numFmtId="49" fontId="7" fillId="0" borderId="0" xfId="0" applyNumberFormat="1" applyFont="1" applyAlignment="1">
      <alignment wrapText="1"/>
    </xf>
    <xf numFmtId="49" fontId="7" fillId="0" borderId="0" xfId="0" applyNumberFormat="1" applyFont="1" applyAlignment="1">
      <alignment horizontal="left"/>
    </xf>
    <xf numFmtId="43" fontId="5" fillId="0" borderId="0" xfId="1" applyFont="1" applyAlignment="1">
      <alignment horizontal="right"/>
    </xf>
    <xf numFmtId="0" fontId="4" fillId="0" borderId="0" xfId="0" applyFont="1" applyAlignment="1">
      <alignment wrapText="1"/>
    </xf>
    <xf numFmtId="49" fontId="7" fillId="0" borderId="0" xfId="0" applyNumberFormat="1" applyFont="1"/>
    <xf numFmtId="0" fontId="4" fillId="3" borderId="4" xfId="0" applyFont="1" applyFill="1" applyBorder="1" applyAlignment="1">
      <alignment wrapText="1"/>
    </xf>
    <xf numFmtId="43" fontId="4" fillId="3" borderId="4" xfId="0" applyNumberFormat="1" applyFont="1" applyFill="1" applyBorder="1" applyAlignment="1">
      <alignment wrapText="1"/>
    </xf>
    <xf numFmtId="43" fontId="4" fillId="3" borderId="4" xfId="1" applyFont="1" applyFill="1" applyBorder="1" applyAlignment="1">
      <alignment wrapText="1"/>
    </xf>
    <xf numFmtId="43" fontId="5" fillId="3" borderId="0" xfId="0" applyNumberFormat="1" applyFont="1" applyFill="1" applyAlignment="1">
      <alignment horizontal="right"/>
    </xf>
    <xf numFmtId="0" fontId="4" fillId="2" borderId="0" xfId="0" applyFont="1" applyFill="1" applyAlignment="1">
      <alignment wrapText="1"/>
    </xf>
    <xf numFmtId="43" fontId="4" fillId="2" borderId="0" xfId="0" applyNumberFormat="1" applyFont="1" applyFill="1"/>
    <xf numFmtId="0" fontId="2" fillId="0" borderId="0" xfId="0" applyFont="1" applyAlignment="1"/>
    <xf numFmtId="0" fontId="4" fillId="0" borderId="0" xfId="0" applyFont="1" applyAlignment="1"/>
    <xf numFmtId="0" fontId="2" fillId="0" borderId="0" xfId="0" applyFont="1" applyAlignment="1">
      <alignment horizontal="left" wrapText="1"/>
    </xf>
    <xf numFmtId="43" fontId="3" fillId="0" borderId="0" xfId="1" applyFont="1" applyAlignment="1">
      <alignment horizontal="center"/>
    </xf>
    <xf numFmtId="43" fontId="4" fillId="2" borderId="1" xfId="1" applyFont="1" applyFill="1" applyBorder="1" applyAlignment="1">
      <alignment horizontal="center" vertical="center" wrapText="1"/>
    </xf>
    <xf numFmtId="43" fontId="2" fillId="0" borderId="0" xfId="1" applyFont="1"/>
    <xf numFmtId="43" fontId="5" fillId="3" borderId="0" xfId="1" applyFont="1" applyFill="1" applyAlignment="1">
      <alignment horizontal="right"/>
    </xf>
    <xf numFmtId="0" fontId="2" fillId="0" borderId="0" xfId="0" applyFont="1" applyAlignment="1">
      <alignment horizontal="left" wrapText="1"/>
    </xf>
    <xf numFmtId="49" fontId="5" fillId="3" borderId="0" xfId="0" applyNumberFormat="1" applyFont="1" applyFill="1" applyAlignment="1">
      <alignment wrapText="1"/>
    </xf>
    <xf numFmtId="43" fontId="6" fillId="3" borderId="0" xfId="1" applyFont="1" applyFill="1" applyAlignment="1">
      <alignment horizontal="right"/>
    </xf>
    <xf numFmtId="43" fontId="4" fillId="3" borderId="0" xfId="0" applyNumberFormat="1" applyFont="1" applyFill="1"/>
    <xf numFmtId="43" fontId="4" fillId="3" borderId="0" xfId="1" applyFont="1" applyFill="1"/>
    <xf numFmtId="0" fontId="4" fillId="3" borderId="0" xfId="0" applyFont="1" applyFill="1" applyAlignment="1">
      <alignment wrapText="1"/>
    </xf>
    <xf numFmtId="43" fontId="7" fillId="3" borderId="0" xfId="0" applyNumberFormat="1" applyFont="1" applyFill="1" applyAlignment="1">
      <alignment horizontal="right"/>
    </xf>
    <xf numFmtId="43" fontId="8" fillId="3" borderId="0" xfId="1" applyFont="1" applyFill="1" applyAlignment="1">
      <alignment horizontal="right"/>
    </xf>
    <xf numFmtId="43" fontId="7" fillId="3" borderId="0" xfId="1" applyFont="1" applyFill="1" applyAlignment="1">
      <alignment horizontal="right"/>
    </xf>
    <xf numFmtId="49" fontId="5" fillId="3" borderId="2" xfId="0" applyNumberFormat="1" applyFont="1" applyFill="1" applyBorder="1" applyAlignment="1">
      <alignment wrapText="1"/>
    </xf>
    <xf numFmtId="43" fontId="4" fillId="2" borderId="0" xfId="1" applyFont="1" applyFill="1" applyAlignment="1">
      <alignment wrapText="1"/>
    </xf>
    <xf numFmtId="43" fontId="2" fillId="0" borderId="0" xfId="1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/>
    <xf numFmtId="0" fontId="2" fillId="0" borderId="0" xfId="0" applyFont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57151</xdr:rowOff>
    </xdr:from>
    <xdr:to>
      <xdr:col>0</xdr:col>
      <xdr:colOff>2171700</xdr:colOff>
      <xdr:row>3</xdr:row>
      <xdr:rowOff>171451</xdr:rowOff>
    </xdr:to>
    <xdr:pic>
      <xdr:nvPicPr>
        <xdr:cNvPr id="2" name="Picture 1" descr="A close up of a logo&#10;&#10;Description automatically generated">
          <a:extLst>
            <a:ext uri="{FF2B5EF4-FFF2-40B4-BE49-F238E27FC236}">
              <a16:creationId xmlns:a16="http://schemas.microsoft.com/office/drawing/2014/main" id="{803087D6-00AF-4FA2-BA34-1ECCAFE96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975" b="43109"/>
        <a:stretch>
          <a:fillRect/>
        </a:stretch>
      </xdr:blipFill>
      <xdr:spPr bwMode="auto">
        <a:xfrm>
          <a:off x="0" y="57151"/>
          <a:ext cx="21717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"/>
  <sheetViews>
    <sheetView tabSelected="1" topLeftCell="A76" zoomScaleNormal="100" workbookViewId="0">
      <selection activeCell="A91" sqref="A91:A92"/>
    </sheetView>
  </sheetViews>
  <sheetFormatPr defaultColWidth="9.140625" defaultRowHeight="15" x14ac:dyDescent="0.25"/>
  <cols>
    <col min="1" max="1" width="52.28515625" style="1" bestFit="1" customWidth="1"/>
    <col min="2" max="2" width="17.42578125" style="31" bestFit="1" customWidth="1"/>
    <col min="3" max="3" width="14.28515625" style="3" bestFit="1" customWidth="1"/>
    <col min="4" max="4" width="15.28515625" style="3" bestFit="1" customWidth="1"/>
    <col min="5" max="6" width="15" style="3" customWidth="1"/>
    <col min="7" max="7" width="16" style="3" customWidth="1"/>
    <col min="8" max="10" width="15" style="3" customWidth="1"/>
    <col min="11" max="12" width="16" style="3" customWidth="1"/>
    <col min="13" max="13" width="15.140625" style="3" bestFit="1" customWidth="1"/>
    <col min="14" max="14" width="18.85546875" style="31" customWidth="1"/>
    <col min="15" max="15" width="17.85546875" style="3" bestFit="1" customWidth="1"/>
    <col min="16" max="256" width="9.140625" style="3"/>
    <col min="257" max="257" width="79.28515625" style="3" bestFit="1" customWidth="1"/>
    <col min="258" max="258" width="20.140625" style="3" customWidth="1"/>
    <col min="259" max="259" width="20.5703125" style="3" customWidth="1"/>
    <col min="260" max="260" width="17.28515625" style="3" customWidth="1"/>
    <col min="261" max="263" width="15" style="3" bestFit="1" customWidth="1"/>
    <col min="264" max="264" width="16" style="3" bestFit="1" customWidth="1"/>
    <col min="265" max="267" width="15" style="3" bestFit="1" customWidth="1"/>
    <col min="268" max="269" width="16" style="3" bestFit="1" customWidth="1"/>
    <col min="270" max="270" width="18.85546875" style="3" customWidth="1"/>
    <col min="271" max="271" width="17.85546875" style="3" bestFit="1" customWidth="1"/>
    <col min="272" max="512" width="9.140625" style="3"/>
    <col min="513" max="513" width="79.28515625" style="3" bestFit="1" customWidth="1"/>
    <col min="514" max="514" width="20.140625" style="3" customWidth="1"/>
    <col min="515" max="515" width="20.5703125" style="3" customWidth="1"/>
    <col min="516" max="516" width="17.28515625" style="3" customWidth="1"/>
    <col min="517" max="519" width="15" style="3" bestFit="1" customWidth="1"/>
    <col min="520" max="520" width="16" style="3" bestFit="1" customWidth="1"/>
    <col min="521" max="523" width="15" style="3" bestFit="1" customWidth="1"/>
    <col min="524" max="525" width="16" style="3" bestFit="1" customWidth="1"/>
    <col min="526" max="526" width="18.85546875" style="3" customWidth="1"/>
    <col min="527" max="527" width="17.85546875" style="3" bestFit="1" customWidth="1"/>
    <col min="528" max="768" width="9.140625" style="3"/>
    <col min="769" max="769" width="79.28515625" style="3" bestFit="1" customWidth="1"/>
    <col min="770" max="770" width="20.140625" style="3" customWidth="1"/>
    <col min="771" max="771" width="20.5703125" style="3" customWidth="1"/>
    <col min="772" max="772" width="17.28515625" style="3" customWidth="1"/>
    <col min="773" max="775" width="15" style="3" bestFit="1" customWidth="1"/>
    <col min="776" max="776" width="16" style="3" bestFit="1" customWidth="1"/>
    <col min="777" max="779" width="15" style="3" bestFit="1" customWidth="1"/>
    <col min="780" max="781" width="16" style="3" bestFit="1" customWidth="1"/>
    <col min="782" max="782" width="18.85546875" style="3" customWidth="1"/>
    <col min="783" max="783" width="17.85546875" style="3" bestFit="1" customWidth="1"/>
    <col min="784" max="1024" width="9.140625" style="3"/>
    <col min="1025" max="1025" width="79.28515625" style="3" bestFit="1" customWidth="1"/>
    <col min="1026" max="1026" width="20.140625" style="3" customWidth="1"/>
    <col min="1027" max="1027" width="20.5703125" style="3" customWidth="1"/>
    <col min="1028" max="1028" width="17.28515625" style="3" customWidth="1"/>
    <col min="1029" max="1031" width="15" style="3" bestFit="1" customWidth="1"/>
    <col min="1032" max="1032" width="16" style="3" bestFit="1" customWidth="1"/>
    <col min="1033" max="1035" width="15" style="3" bestFit="1" customWidth="1"/>
    <col min="1036" max="1037" width="16" style="3" bestFit="1" customWidth="1"/>
    <col min="1038" max="1038" width="18.85546875" style="3" customWidth="1"/>
    <col min="1039" max="1039" width="17.85546875" style="3" bestFit="1" customWidth="1"/>
    <col min="1040" max="1280" width="9.140625" style="3"/>
    <col min="1281" max="1281" width="79.28515625" style="3" bestFit="1" customWidth="1"/>
    <col min="1282" max="1282" width="20.140625" style="3" customWidth="1"/>
    <col min="1283" max="1283" width="20.5703125" style="3" customWidth="1"/>
    <col min="1284" max="1284" width="17.28515625" style="3" customWidth="1"/>
    <col min="1285" max="1287" width="15" style="3" bestFit="1" customWidth="1"/>
    <col min="1288" max="1288" width="16" style="3" bestFit="1" customWidth="1"/>
    <col min="1289" max="1291" width="15" style="3" bestFit="1" customWidth="1"/>
    <col min="1292" max="1293" width="16" style="3" bestFit="1" customWidth="1"/>
    <col min="1294" max="1294" width="18.85546875" style="3" customWidth="1"/>
    <col min="1295" max="1295" width="17.85546875" style="3" bestFit="1" customWidth="1"/>
    <col min="1296" max="1536" width="9.140625" style="3"/>
    <col min="1537" max="1537" width="79.28515625" style="3" bestFit="1" customWidth="1"/>
    <col min="1538" max="1538" width="20.140625" style="3" customWidth="1"/>
    <col min="1539" max="1539" width="20.5703125" style="3" customWidth="1"/>
    <col min="1540" max="1540" width="17.28515625" style="3" customWidth="1"/>
    <col min="1541" max="1543" width="15" style="3" bestFit="1" customWidth="1"/>
    <col min="1544" max="1544" width="16" style="3" bestFit="1" customWidth="1"/>
    <col min="1545" max="1547" width="15" style="3" bestFit="1" customWidth="1"/>
    <col min="1548" max="1549" width="16" style="3" bestFit="1" customWidth="1"/>
    <col min="1550" max="1550" width="18.85546875" style="3" customWidth="1"/>
    <col min="1551" max="1551" width="17.85546875" style="3" bestFit="1" customWidth="1"/>
    <col min="1552" max="1792" width="9.140625" style="3"/>
    <col min="1793" max="1793" width="79.28515625" style="3" bestFit="1" customWidth="1"/>
    <col min="1794" max="1794" width="20.140625" style="3" customWidth="1"/>
    <col min="1795" max="1795" width="20.5703125" style="3" customWidth="1"/>
    <col min="1796" max="1796" width="17.28515625" style="3" customWidth="1"/>
    <col min="1797" max="1799" width="15" style="3" bestFit="1" customWidth="1"/>
    <col min="1800" max="1800" width="16" style="3" bestFit="1" customWidth="1"/>
    <col min="1801" max="1803" width="15" style="3" bestFit="1" customWidth="1"/>
    <col min="1804" max="1805" width="16" style="3" bestFit="1" customWidth="1"/>
    <col min="1806" max="1806" width="18.85546875" style="3" customWidth="1"/>
    <col min="1807" max="1807" width="17.85546875" style="3" bestFit="1" customWidth="1"/>
    <col min="1808" max="2048" width="9.140625" style="3"/>
    <col min="2049" max="2049" width="79.28515625" style="3" bestFit="1" customWidth="1"/>
    <col min="2050" max="2050" width="20.140625" style="3" customWidth="1"/>
    <col min="2051" max="2051" width="20.5703125" style="3" customWidth="1"/>
    <col min="2052" max="2052" width="17.28515625" style="3" customWidth="1"/>
    <col min="2053" max="2055" width="15" style="3" bestFit="1" customWidth="1"/>
    <col min="2056" max="2056" width="16" style="3" bestFit="1" customWidth="1"/>
    <col min="2057" max="2059" width="15" style="3" bestFit="1" customWidth="1"/>
    <col min="2060" max="2061" width="16" style="3" bestFit="1" customWidth="1"/>
    <col min="2062" max="2062" width="18.85546875" style="3" customWidth="1"/>
    <col min="2063" max="2063" width="17.85546875" style="3" bestFit="1" customWidth="1"/>
    <col min="2064" max="2304" width="9.140625" style="3"/>
    <col min="2305" max="2305" width="79.28515625" style="3" bestFit="1" customWidth="1"/>
    <col min="2306" max="2306" width="20.140625" style="3" customWidth="1"/>
    <col min="2307" max="2307" width="20.5703125" style="3" customWidth="1"/>
    <col min="2308" max="2308" width="17.28515625" style="3" customWidth="1"/>
    <col min="2309" max="2311" width="15" style="3" bestFit="1" customWidth="1"/>
    <col min="2312" max="2312" width="16" style="3" bestFit="1" customWidth="1"/>
    <col min="2313" max="2315" width="15" style="3" bestFit="1" customWidth="1"/>
    <col min="2316" max="2317" width="16" style="3" bestFit="1" customWidth="1"/>
    <col min="2318" max="2318" width="18.85546875" style="3" customWidth="1"/>
    <col min="2319" max="2319" width="17.85546875" style="3" bestFit="1" customWidth="1"/>
    <col min="2320" max="2560" width="9.140625" style="3"/>
    <col min="2561" max="2561" width="79.28515625" style="3" bestFit="1" customWidth="1"/>
    <col min="2562" max="2562" width="20.140625" style="3" customWidth="1"/>
    <col min="2563" max="2563" width="20.5703125" style="3" customWidth="1"/>
    <col min="2564" max="2564" width="17.28515625" style="3" customWidth="1"/>
    <col min="2565" max="2567" width="15" style="3" bestFit="1" customWidth="1"/>
    <col min="2568" max="2568" width="16" style="3" bestFit="1" customWidth="1"/>
    <col min="2569" max="2571" width="15" style="3" bestFit="1" customWidth="1"/>
    <col min="2572" max="2573" width="16" style="3" bestFit="1" customWidth="1"/>
    <col min="2574" max="2574" width="18.85546875" style="3" customWidth="1"/>
    <col min="2575" max="2575" width="17.85546875" style="3" bestFit="1" customWidth="1"/>
    <col min="2576" max="2816" width="9.140625" style="3"/>
    <col min="2817" max="2817" width="79.28515625" style="3" bestFit="1" customWidth="1"/>
    <col min="2818" max="2818" width="20.140625" style="3" customWidth="1"/>
    <col min="2819" max="2819" width="20.5703125" style="3" customWidth="1"/>
    <col min="2820" max="2820" width="17.28515625" style="3" customWidth="1"/>
    <col min="2821" max="2823" width="15" style="3" bestFit="1" customWidth="1"/>
    <col min="2824" max="2824" width="16" style="3" bestFit="1" customWidth="1"/>
    <col min="2825" max="2827" width="15" style="3" bestFit="1" customWidth="1"/>
    <col min="2828" max="2829" width="16" style="3" bestFit="1" customWidth="1"/>
    <col min="2830" max="2830" width="18.85546875" style="3" customWidth="1"/>
    <col min="2831" max="2831" width="17.85546875" style="3" bestFit="1" customWidth="1"/>
    <col min="2832" max="3072" width="9.140625" style="3"/>
    <col min="3073" max="3073" width="79.28515625" style="3" bestFit="1" customWidth="1"/>
    <col min="3074" max="3074" width="20.140625" style="3" customWidth="1"/>
    <col min="3075" max="3075" width="20.5703125" style="3" customWidth="1"/>
    <col min="3076" max="3076" width="17.28515625" style="3" customWidth="1"/>
    <col min="3077" max="3079" width="15" style="3" bestFit="1" customWidth="1"/>
    <col min="3080" max="3080" width="16" style="3" bestFit="1" customWidth="1"/>
    <col min="3081" max="3083" width="15" style="3" bestFit="1" customWidth="1"/>
    <col min="3084" max="3085" width="16" style="3" bestFit="1" customWidth="1"/>
    <col min="3086" max="3086" width="18.85546875" style="3" customWidth="1"/>
    <col min="3087" max="3087" width="17.85546875" style="3" bestFit="1" customWidth="1"/>
    <col min="3088" max="3328" width="9.140625" style="3"/>
    <col min="3329" max="3329" width="79.28515625" style="3" bestFit="1" customWidth="1"/>
    <col min="3330" max="3330" width="20.140625" style="3" customWidth="1"/>
    <col min="3331" max="3331" width="20.5703125" style="3" customWidth="1"/>
    <col min="3332" max="3332" width="17.28515625" style="3" customWidth="1"/>
    <col min="3333" max="3335" width="15" style="3" bestFit="1" customWidth="1"/>
    <col min="3336" max="3336" width="16" style="3" bestFit="1" customWidth="1"/>
    <col min="3337" max="3339" width="15" style="3" bestFit="1" customWidth="1"/>
    <col min="3340" max="3341" width="16" style="3" bestFit="1" customWidth="1"/>
    <col min="3342" max="3342" width="18.85546875" style="3" customWidth="1"/>
    <col min="3343" max="3343" width="17.85546875" style="3" bestFit="1" customWidth="1"/>
    <col min="3344" max="3584" width="9.140625" style="3"/>
    <col min="3585" max="3585" width="79.28515625" style="3" bestFit="1" customWidth="1"/>
    <col min="3586" max="3586" width="20.140625" style="3" customWidth="1"/>
    <col min="3587" max="3587" width="20.5703125" style="3" customWidth="1"/>
    <col min="3588" max="3588" width="17.28515625" style="3" customWidth="1"/>
    <col min="3589" max="3591" width="15" style="3" bestFit="1" customWidth="1"/>
    <col min="3592" max="3592" width="16" style="3" bestFit="1" customWidth="1"/>
    <col min="3593" max="3595" width="15" style="3" bestFit="1" customWidth="1"/>
    <col min="3596" max="3597" width="16" style="3" bestFit="1" customWidth="1"/>
    <col min="3598" max="3598" width="18.85546875" style="3" customWidth="1"/>
    <col min="3599" max="3599" width="17.85546875" style="3" bestFit="1" customWidth="1"/>
    <col min="3600" max="3840" width="9.140625" style="3"/>
    <col min="3841" max="3841" width="79.28515625" style="3" bestFit="1" customWidth="1"/>
    <col min="3842" max="3842" width="20.140625" style="3" customWidth="1"/>
    <col min="3843" max="3843" width="20.5703125" style="3" customWidth="1"/>
    <col min="3844" max="3844" width="17.28515625" style="3" customWidth="1"/>
    <col min="3845" max="3847" width="15" style="3" bestFit="1" customWidth="1"/>
    <col min="3848" max="3848" width="16" style="3" bestFit="1" customWidth="1"/>
    <col min="3849" max="3851" width="15" style="3" bestFit="1" customWidth="1"/>
    <col min="3852" max="3853" width="16" style="3" bestFit="1" customWidth="1"/>
    <col min="3854" max="3854" width="18.85546875" style="3" customWidth="1"/>
    <col min="3855" max="3855" width="17.85546875" style="3" bestFit="1" customWidth="1"/>
    <col min="3856" max="4096" width="9.140625" style="3"/>
    <col min="4097" max="4097" width="79.28515625" style="3" bestFit="1" customWidth="1"/>
    <col min="4098" max="4098" width="20.140625" style="3" customWidth="1"/>
    <col min="4099" max="4099" width="20.5703125" style="3" customWidth="1"/>
    <col min="4100" max="4100" width="17.28515625" style="3" customWidth="1"/>
    <col min="4101" max="4103" width="15" style="3" bestFit="1" customWidth="1"/>
    <col min="4104" max="4104" width="16" style="3" bestFit="1" customWidth="1"/>
    <col min="4105" max="4107" width="15" style="3" bestFit="1" customWidth="1"/>
    <col min="4108" max="4109" width="16" style="3" bestFit="1" customWidth="1"/>
    <col min="4110" max="4110" width="18.85546875" style="3" customWidth="1"/>
    <col min="4111" max="4111" width="17.85546875" style="3" bestFit="1" customWidth="1"/>
    <col min="4112" max="4352" width="9.140625" style="3"/>
    <col min="4353" max="4353" width="79.28515625" style="3" bestFit="1" customWidth="1"/>
    <col min="4354" max="4354" width="20.140625" style="3" customWidth="1"/>
    <col min="4355" max="4355" width="20.5703125" style="3" customWidth="1"/>
    <col min="4356" max="4356" width="17.28515625" style="3" customWidth="1"/>
    <col min="4357" max="4359" width="15" style="3" bestFit="1" customWidth="1"/>
    <col min="4360" max="4360" width="16" style="3" bestFit="1" customWidth="1"/>
    <col min="4361" max="4363" width="15" style="3" bestFit="1" customWidth="1"/>
    <col min="4364" max="4365" width="16" style="3" bestFit="1" customWidth="1"/>
    <col min="4366" max="4366" width="18.85546875" style="3" customWidth="1"/>
    <col min="4367" max="4367" width="17.85546875" style="3" bestFit="1" customWidth="1"/>
    <col min="4368" max="4608" width="9.140625" style="3"/>
    <col min="4609" max="4609" width="79.28515625" style="3" bestFit="1" customWidth="1"/>
    <col min="4610" max="4610" width="20.140625" style="3" customWidth="1"/>
    <col min="4611" max="4611" width="20.5703125" style="3" customWidth="1"/>
    <col min="4612" max="4612" width="17.28515625" style="3" customWidth="1"/>
    <col min="4613" max="4615" width="15" style="3" bestFit="1" customWidth="1"/>
    <col min="4616" max="4616" width="16" style="3" bestFit="1" customWidth="1"/>
    <col min="4617" max="4619" width="15" style="3" bestFit="1" customWidth="1"/>
    <col min="4620" max="4621" width="16" style="3" bestFit="1" customWidth="1"/>
    <col min="4622" max="4622" width="18.85546875" style="3" customWidth="1"/>
    <col min="4623" max="4623" width="17.85546875" style="3" bestFit="1" customWidth="1"/>
    <col min="4624" max="4864" width="9.140625" style="3"/>
    <col min="4865" max="4865" width="79.28515625" style="3" bestFit="1" customWidth="1"/>
    <col min="4866" max="4866" width="20.140625" style="3" customWidth="1"/>
    <col min="4867" max="4867" width="20.5703125" style="3" customWidth="1"/>
    <col min="4868" max="4868" width="17.28515625" style="3" customWidth="1"/>
    <col min="4869" max="4871" width="15" style="3" bestFit="1" customWidth="1"/>
    <col min="4872" max="4872" width="16" style="3" bestFit="1" customWidth="1"/>
    <col min="4873" max="4875" width="15" style="3" bestFit="1" customWidth="1"/>
    <col min="4876" max="4877" width="16" style="3" bestFit="1" customWidth="1"/>
    <col min="4878" max="4878" width="18.85546875" style="3" customWidth="1"/>
    <col min="4879" max="4879" width="17.85546875" style="3" bestFit="1" customWidth="1"/>
    <col min="4880" max="5120" width="9.140625" style="3"/>
    <col min="5121" max="5121" width="79.28515625" style="3" bestFit="1" customWidth="1"/>
    <col min="5122" max="5122" width="20.140625" style="3" customWidth="1"/>
    <col min="5123" max="5123" width="20.5703125" style="3" customWidth="1"/>
    <col min="5124" max="5124" width="17.28515625" style="3" customWidth="1"/>
    <col min="5125" max="5127" width="15" style="3" bestFit="1" customWidth="1"/>
    <col min="5128" max="5128" width="16" style="3" bestFit="1" customWidth="1"/>
    <col min="5129" max="5131" width="15" style="3" bestFit="1" customWidth="1"/>
    <col min="5132" max="5133" width="16" style="3" bestFit="1" customWidth="1"/>
    <col min="5134" max="5134" width="18.85546875" style="3" customWidth="1"/>
    <col min="5135" max="5135" width="17.85546875" style="3" bestFit="1" customWidth="1"/>
    <col min="5136" max="5376" width="9.140625" style="3"/>
    <col min="5377" max="5377" width="79.28515625" style="3" bestFit="1" customWidth="1"/>
    <col min="5378" max="5378" width="20.140625" style="3" customWidth="1"/>
    <col min="5379" max="5379" width="20.5703125" style="3" customWidth="1"/>
    <col min="5380" max="5380" width="17.28515625" style="3" customWidth="1"/>
    <col min="5381" max="5383" width="15" style="3" bestFit="1" customWidth="1"/>
    <col min="5384" max="5384" width="16" style="3" bestFit="1" customWidth="1"/>
    <col min="5385" max="5387" width="15" style="3" bestFit="1" customWidth="1"/>
    <col min="5388" max="5389" width="16" style="3" bestFit="1" customWidth="1"/>
    <col min="5390" max="5390" width="18.85546875" style="3" customWidth="1"/>
    <col min="5391" max="5391" width="17.85546875" style="3" bestFit="1" customWidth="1"/>
    <col min="5392" max="5632" width="9.140625" style="3"/>
    <col min="5633" max="5633" width="79.28515625" style="3" bestFit="1" customWidth="1"/>
    <col min="5634" max="5634" width="20.140625" style="3" customWidth="1"/>
    <col min="5635" max="5635" width="20.5703125" style="3" customWidth="1"/>
    <col min="5636" max="5636" width="17.28515625" style="3" customWidth="1"/>
    <col min="5637" max="5639" width="15" style="3" bestFit="1" customWidth="1"/>
    <col min="5640" max="5640" width="16" style="3" bestFit="1" customWidth="1"/>
    <col min="5641" max="5643" width="15" style="3" bestFit="1" customWidth="1"/>
    <col min="5644" max="5645" width="16" style="3" bestFit="1" customWidth="1"/>
    <col min="5646" max="5646" width="18.85546875" style="3" customWidth="1"/>
    <col min="5647" max="5647" width="17.85546875" style="3" bestFit="1" customWidth="1"/>
    <col min="5648" max="5888" width="9.140625" style="3"/>
    <col min="5889" max="5889" width="79.28515625" style="3" bestFit="1" customWidth="1"/>
    <col min="5890" max="5890" width="20.140625" style="3" customWidth="1"/>
    <col min="5891" max="5891" width="20.5703125" style="3" customWidth="1"/>
    <col min="5892" max="5892" width="17.28515625" style="3" customWidth="1"/>
    <col min="5893" max="5895" width="15" style="3" bestFit="1" customWidth="1"/>
    <col min="5896" max="5896" width="16" style="3" bestFit="1" customWidth="1"/>
    <col min="5897" max="5899" width="15" style="3" bestFit="1" customWidth="1"/>
    <col min="5900" max="5901" width="16" style="3" bestFit="1" customWidth="1"/>
    <col min="5902" max="5902" width="18.85546875" style="3" customWidth="1"/>
    <col min="5903" max="5903" width="17.85546875" style="3" bestFit="1" customWidth="1"/>
    <col min="5904" max="6144" width="9.140625" style="3"/>
    <col min="6145" max="6145" width="79.28515625" style="3" bestFit="1" customWidth="1"/>
    <col min="6146" max="6146" width="20.140625" style="3" customWidth="1"/>
    <col min="6147" max="6147" width="20.5703125" style="3" customWidth="1"/>
    <col min="6148" max="6148" width="17.28515625" style="3" customWidth="1"/>
    <col min="6149" max="6151" width="15" style="3" bestFit="1" customWidth="1"/>
    <col min="6152" max="6152" width="16" style="3" bestFit="1" customWidth="1"/>
    <col min="6153" max="6155" width="15" style="3" bestFit="1" customWidth="1"/>
    <col min="6156" max="6157" width="16" style="3" bestFit="1" customWidth="1"/>
    <col min="6158" max="6158" width="18.85546875" style="3" customWidth="1"/>
    <col min="6159" max="6159" width="17.85546875" style="3" bestFit="1" customWidth="1"/>
    <col min="6160" max="6400" width="9.140625" style="3"/>
    <col min="6401" max="6401" width="79.28515625" style="3" bestFit="1" customWidth="1"/>
    <col min="6402" max="6402" width="20.140625" style="3" customWidth="1"/>
    <col min="6403" max="6403" width="20.5703125" style="3" customWidth="1"/>
    <col min="6404" max="6404" width="17.28515625" style="3" customWidth="1"/>
    <col min="6405" max="6407" width="15" style="3" bestFit="1" customWidth="1"/>
    <col min="6408" max="6408" width="16" style="3" bestFit="1" customWidth="1"/>
    <col min="6409" max="6411" width="15" style="3" bestFit="1" customWidth="1"/>
    <col min="6412" max="6413" width="16" style="3" bestFit="1" customWidth="1"/>
    <col min="6414" max="6414" width="18.85546875" style="3" customWidth="1"/>
    <col min="6415" max="6415" width="17.85546875" style="3" bestFit="1" customWidth="1"/>
    <col min="6416" max="6656" width="9.140625" style="3"/>
    <col min="6657" max="6657" width="79.28515625" style="3" bestFit="1" customWidth="1"/>
    <col min="6658" max="6658" width="20.140625" style="3" customWidth="1"/>
    <col min="6659" max="6659" width="20.5703125" style="3" customWidth="1"/>
    <col min="6660" max="6660" width="17.28515625" style="3" customWidth="1"/>
    <col min="6661" max="6663" width="15" style="3" bestFit="1" customWidth="1"/>
    <col min="6664" max="6664" width="16" style="3" bestFit="1" customWidth="1"/>
    <col min="6665" max="6667" width="15" style="3" bestFit="1" customWidth="1"/>
    <col min="6668" max="6669" width="16" style="3" bestFit="1" customWidth="1"/>
    <col min="6670" max="6670" width="18.85546875" style="3" customWidth="1"/>
    <col min="6671" max="6671" width="17.85546875" style="3" bestFit="1" customWidth="1"/>
    <col min="6672" max="6912" width="9.140625" style="3"/>
    <col min="6913" max="6913" width="79.28515625" style="3" bestFit="1" customWidth="1"/>
    <col min="6914" max="6914" width="20.140625" style="3" customWidth="1"/>
    <col min="6915" max="6915" width="20.5703125" style="3" customWidth="1"/>
    <col min="6916" max="6916" width="17.28515625" style="3" customWidth="1"/>
    <col min="6917" max="6919" width="15" style="3" bestFit="1" customWidth="1"/>
    <col min="6920" max="6920" width="16" style="3" bestFit="1" customWidth="1"/>
    <col min="6921" max="6923" width="15" style="3" bestFit="1" customWidth="1"/>
    <col min="6924" max="6925" width="16" style="3" bestFit="1" customWidth="1"/>
    <col min="6926" max="6926" width="18.85546875" style="3" customWidth="1"/>
    <col min="6927" max="6927" width="17.85546875" style="3" bestFit="1" customWidth="1"/>
    <col min="6928" max="7168" width="9.140625" style="3"/>
    <col min="7169" max="7169" width="79.28515625" style="3" bestFit="1" customWidth="1"/>
    <col min="7170" max="7170" width="20.140625" style="3" customWidth="1"/>
    <col min="7171" max="7171" width="20.5703125" style="3" customWidth="1"/>
    <col min="7172" max="7172" width="17.28515625" style="3" customWidth="1"/>
    <col min="7173" max="7175" width="15" style="3" bestFit="1" customWidth="1"/>
    <col min="7176" max="7176" width="16" style="3" bestFit="1" customWidth="1"/>
    <col min="7177" max="7179" width="15" style="3" bestFit="1" customWidth="1"/>
    <col min="7180" max="7181" width="16" style="3" bestFit="1" customWidth="1"/>
    <col min="7182" max="7182" width="18.85546875" style="3" customWidth="1"/>
    <col min="7183" max="7183" width="17.85546875" style="3" bestFit="1" customWidth="1"/>
    <col min="7184" max="7424" width="9.140625" style="3"/>
    <col min="7425" max="7425" width="79.28515625" style="3" bestFit="1" customWidth="1"/>
    <col min="7426" max="7426" width="20.140625" style="3" customWidth="1"/>
    <col min="7427" max="7427" width="20.5703125" style="3" customWidth="1"/>
    <col min="7428" max="7428" width="17.28515625" style="3" customWidth="1"/>
    <col min="7429" max="7431" width="15" style="3" bestFit="1" customWidth="1"/>
    <col min="7432" max="7432" width="16" style="3" bestFit="1" customWidth="1"/>
    <col min="7433" max="7435" width="15" style="3" bestFit="1" customWidth="1"/>
    <col min="7436" max="7437" width="16" style="3" bestFit="1" customWidth="1"/>
    <col min="7438" max="7438" width="18.85546875" style="3" customWidth="1"/>
    <col min="7439" max="7439" width="17.85546875" style="3" bestFit="1" customWidth="1"/>
    <col min="7440" max="7680" width="9.140625" style="3"/>
    <col min="7681" max="7681" width="79.28515625" style="3" bestFit="1" customWidth="1"/>
    <col min="7682" max="7682" width="20.140625" style="3" customWidth="1"/>
    <col min="7683" max="7683" width="20.5703125" style="3" customWidth="1"/>
    <col min="7684" max="7684" width="17.28515625" style="3" customWidth="1"/>
    <col min="7685" max="7687" width="15" style="3" bestFit="1" customWidth="1"/>
    <col min="7688" max="7688" width="16" style="3" bestFit="1" customWidth="1"/>
    <col min="7689" max="7691" width="15" style="3" bestFit="1" customWidth="1"/>
    <col min="7692" max="7693" width="16" style="3" bestFit="1" customWidth="1"/>
    <col min="7694" max="7694" width="18.85546875" style="3" customWidth="1"/>
    <col min="7695" max="7695" width="17.85546875" style="3" bestFit="1" customWidth="1"/>
    <col min="7696" max="7936" width="9.140625" style="3"/>
    <col min="7937" max="7937" width="79.28515625" style="3" bestFit="1" customWidth="1"/>
    <col min="7938" max="7938" width="20.140625" style="3" customWidth="1"/>
    <col min="7939" max="7939" width="20.5703125" style="3" customWidth="1"/>
    <col min="7940" max="7940" width="17.28515625" style="3" customWidth="1"/>
    <col min="7941" max="7943" width="15" style="3" bestFit="1" customWidth="1"/>
    <col min="7944" max="7944" width="16" style="3" bestFit="1" customWidth="1"/>
    <col min="7945" max="7947" width="15" style="3" bestFit="1" customWidth="1"/>
    <col min="7948" max="7949" width="16" style="3" bestFit="1" customWidth="1"/>
    <col min="7950" max="7950" width="18.85546875" style="3" customWidth="1"/>
    <col min="7951" max="7951" width="17.85546875" style="3" bestFit="1" customWidth="1"/>
    <col min="7952" max="8192" width="9.140625" style="3"/>
    <col min="8193" max="8193" width="79.28515625" style="3" bestFit="1" customWidth="1"/>
    <col min="8194" max="8194" width="20.140625" style="3" customWidth="1"/>
    <col min="8195" max="8195" width="20.5703125" style="3" customWidth="1"/>
    <col min="8196" max="8196" width="17.28515625" style="3" customWidth="1"/>
    <col min="8197" max="8199" width="15" style="3" bestFit="1" customWidth="1"/>
    <col min="8200" max="8200" width="16" style="3" bestFit="1" customWidth="1"/>
    <col min="8201" max="8203" width="15" style="3" bestFit="1" customWidth="1"/>
    <col min="8204" max="8205" width="16" style="3" bestFit="1" customWidth="1"/>
    <col min="8206" max="8206" width="18.85546875" style="3" customWidth="1"/>
    <col min="8207" max="8207" width="17.85546875" style="3" bestFit="1" customWidth="1"/>
    <col min="8208" max="8448" width="9.140625" style="3"/>
    <col min="8449" max="8449" width="79.28515625" style="3" bestFit="1" customWidth="1"/>
    <col min="8450" max="8450" width="20.140625" style="3" customWidth="1"/>
    <col min="8451" max="8451" width="20.5703125" style="3" customWidth="1"/>
    <col min="8452" max="8452" width="17.28515625" style="3" customWidth="1"/>
    <col min="8453" max="8455" width="15" style="3" bestFit="1" customWidth="1"/>
    <col min="8456" max="8456" width="16" style="3" bestFit="1" customWidth="1"/>
    <col min="8457" max="8459" width="15" style="3" bestFit="1" customWidth="1"/>
    <col min="8460" max="8461" width="16" style="3" bestFit="1" customWidth="1"/>
    <col min="8462" max="8462" width="18.85546875" style="3" customWidth="1"/>
    <col min="8463" max="8463" width="17.85546875" style="3" bestFit="1" customWidth="1"/>
    <col min="8464" max="8704" width="9.140625" style="3"/>
    <col min="8705" max="8705" width="79.28515625" style="3" bestFit="1" customWidth="1"/>
    <col min="8706" max="8706" width="20.140625" style="3" customWidth="1"/>
    <col min="8707" max="8707" width="20.5703125" style="3" customWidth="1"/>
    <col min="8708" max="8708" width="17.28515625" style="3" customWidth="1"/>
    <col min="8709" max="8711" width="15" style="3" bestFit="1" customWidth="1"/>
    <col min="8712" max="8712" width="16" style="3" bestFit="1" customWidth="1"/>
    <col min="8713" max="8715" width="15" style="3" bestFit="1" customWidth="1"/>
    <col min="8716" max="8717" width="16" style="3" bestFit="1" customWidth="1"/>
    <col min="8718" max="8718" width="18.85546875" style="3" customWidth="1"/>
    <col min="8719" max="8719" width="17.85546875" style="3" bestFit="1" customWidth="1"/>
    <col min="8720" max="8960" width="9.140625" style="3"/>
    <col min="8961" max="8961" width="79.28515625" style="3" bestFit="1" customWidth="1"/>
    <col min="8962" max="8962" width="20.140625" style="3" customWidth="1"/>
    <col min="8963" max="8963" width="20.5703125" style="3" customWidth="1"/>
    <col min="8964" max="8964" width="17.28515625" style="3" customWidth="1"/>
    <col min="8965" max="8967" width="15" style="3" bestFit="1" customWidth="1"/>
    <col min="8968" max="8968" width="16" style="3" bestFit="1" customWidth="1"/>
    <col min="8969" max="8971" width="15" style="3" bestFit="1" customWidth="1"/>
    <col min="8972" max="8973" width="16" style="3" bestFit="1" customWidth="1"/>
    <col min="8974" max="8974" width="18.85546875" style="3" customWidth="1"/>
    <col min="8975" max="8975" width="17.85546875" style="3" bestFit="1" customWidth="1"/>
    <col min="8976" max="9216" width="9.140625" style="3"/>
    <col min="9217" max="9217" width="79.28515625" style="3" bestFit="1" customWidth="1"/>
    <col min="9218" max="9218" width="20.140625" style="3" customWidth="1"/>
    <col min="9219" max="9219" width="20.5703125" style="3" customWidth="1"/>
    <col min="9220" max="9220" width="17.28515625" style="3" customWidth="1"/>
    <col min="9221" max="9223" width="15" style="3" bestFit="1" customWidth="1"/>
    <col min="9224" max="9224" width="16" style="3" bestFit="1" customWidth="1"/>
    <col min="9225" max="9227" width="15" style="3" bestFit="1" customWidth="1"/>
    <col min="9228" max="9229" width="16" style="3" bestFit="1" customWidth="1"/>
    <col min="9230" max="9230" width="18.85546875" style="3" customWidth="1"/>
    <col min="9231" max="9231" width="17.85546875" style="3" bestFit="1" customWidth="1"/>
    <col min="9232" max="9472" width="9.140625" style="3"/>
    <col min="9473" max="9473" width="79.28515625" style="3" bestFit="1" customWidth="1"/>
    <col min="9474" max="9474" width="20.140625" style="3" customWidth="1"/>
    <col min="9475" max="9475" width="20.5703125" style="3" customWidth="1"/>
    <col min="9476" max="9476" width="17.28515625" style="3" customWidth="1"/>
    <col min="9477" max="9479" width="15" style="3" bestFit="1" customWidth="1"/>
    <col min="9480" max="9480" width="16" style="3" bestFit="1" customWidth="1"/>
    <col min="9481" max="9483" width="15" style="3" bestFit="1" customWidth="1"/>
    <col min="9484" max="9485" width="16" style="3" bestFit="1" customWidth="1"/>
    <col min="9486" max="9486" width="18.85546875" style="3" customWidth="1"/>
    <col min="9487" max="9487" width="17.85546875" style="3" bestFit="1" customWidth="1"/>
    <col min="9488" max="9728" width="9.140625" style="3"/>
    <col min="9729" max="9729" width="79.28515625" style="3" bestFit="1" customWidth="1"/>
    <col min="9730" max="9730" width="20.140625" style="3" customWidth="1"/>
    <col min="9731" max="9731" width="20.5703125" style="3" customWidth="1"/>
    <col min="9732" max="9732" width="17.28515625" style="3" customWidth="1"/>
    <col min="9733" max="9735" width="15" style="3" bestFit="1" customWidth="1"/>
    <col min="9736" max="9736" width="16" style="3" bestFit="1" customWidth="1"/>
    <col min="9737" max="9739" width="15" style="3" bestFit="1" customWidth="1"/>
    <col min="9740" max="9741" width="16" style="3" bestFit="1" customWidth="1"/>
    <col min="9742" max="9742" width="18.85546875" style="3" customWidth="1"/>
    <col min="9743" max="9743" width="17.85546875" style="3" bestFit="1" customWidth="1"/>
    <col min="9744" max="9984" width="9.140625" style="3"/>
    <col min="9985" max="9985" width="79.28515625" style="3" bestFit="1" customWidth="1"/>
    <col min="9986" max="9986" width="20.140625" style="3" customWidth="1"/>
    <col min="9987" max="9987" width="20.5703125" style="3" customWidth="1"/>
    <col min="9988" max="9988" width="17.28515625" style="3" customWidth="1"/>
    <col min="9989" max="9991" width="15" style="3" bestFit="1" customWidth="1"/>
    <col min="9992" max="9992" width="16" style="3" bestFit="1" customWidth="1"/>
    <col min="9993" max="9995" width="15" style="3" bestFit="1" customWidth="1"/>
    <col min="9996" max="9997" width="16" style="3" bestFit="1" customWidth="1"/>
    <col min="9998" max="9998" width="18.85546875" style="3" customWidth="1"/>
    <col min="9999" max="9999" width="17.85546875" style="3" bestFit="1" customWidth="1"/>
    <col min="10000" max="10240" width="9.140625" style="3"/>
    <col min="10241" max="10241" width="79.28515625" style="3" bestFit="1" customWidth="1"/>
    <col min="10242" max="10242" width="20.140625" style="3" customWidth="1"/>
    <col min="10243" max="10243" width="20.5703125" style="3" customWidth="1"/>
    <col min="10244" max="10244" width="17.28515625" style="3" customWidth="1"/>
    <col min="10245" max="10247" width="15" style="3" bestFit="1" customWidth="1"/>
    <col min="10248" max="10248" width="16" style="3" bestFit="1" customWidth="1"/>
    <col min="10249" max="10251" width="15" style="3" bestFit="1" customWidth="1"/>
    <col min="10252" max="10253" width="16" style="3" bestFit="1" customWidth="1"/>
    <col min="10254" max="10254" width="18.85546875" style="3" customWidth="1"/>
    <col min="10255" max="10255" width="17.85546875" style="3" bestFit="1" customWidth="1"/>
    <col min="10256" max="10496" width="9.140625" style="3"/>
    <col min="10497" max="10497" width="79.28515625" style="3" bestFit="1" customWidth="1"/>
    <col min="10498" max="10498" width="20.140625" style="3" customWidth="1"/>
    <col min="10499" max="10499" width="20.5703125" style="3" customWidth="1"/>
    <col min="10500" max="10500" width="17.28515625" style="3" customWidth="1"/>
    <col min="10501" max="10503" width="15" style="3" bestFit="1" customWidth="1"/>
    <col min="10504" max="10504" width="16" style="3" bestFit="1" customWidth="1"/>
    <col min="10505" max="10507" width="15" style="3" bestFit="1" customWidth="1"/>
    <col min="10508" max="10509" width="16" style="3" bestFit="1" customWidth="1"/>
    <col min="10510" max="10510" width="18.85546875" style="3" customWidth="1"/>
    <col min="10511" max="10511" width="17.85546875" style="3" bestFit="1" customWidth="1"/>
    <col min="10512" max="10752" width="9.140625" style="3"/>
    <col min="10753" max="10753" width="79.28515625" style="3" bestFit="1" customWidth="1"/>
    <col min="10754" max="10754" width="20.140625" style="3" customWidth="1"/>
    <col min="10755" max="10755" width="20.5703125" style="3" customWidth="1"/>
    <col min="10756" max="10756" width="17.28515625" style="3" customWidth="1"/>
    <col min="10757" max="10759" width="15" style="3" bestFit="1" customWidth="1"/>
    <col min="10760" max="10760" width="16" style="3" bestFit="1" customWidth="1"/>
    <col min="10761" max="10763" width="15" style="3" bestFit="1" customWidth="1"/>
    <col min="10764" max="10765" width="16" style="3" bestFit="1" customWidth="1"/>
    <col min="10766" max="10766" width="18.85546875" style="3" customWidth="1"/>
    <col min="10767" max="10767" width="17.85546875" style="3" bestFit="1" customWidth="1"/>
    <col min="10768" max="11008" width="9.140625" style="3"/>
    <col min="11009" max="11009" width="79.28515625" style="3" bestFit="1" customWidth="1"/>
    <col min="11010" max="11010" width="20.140625" style="3" customWidth="1"/>
    <col min="11011" max="11011" width="20.5703125" style="3" customWidth="1"/>
    <col min="11012" max="11012" width="17.28515625" style="3" customWidth="1"/>
    <col min="11013" max="11015" width="15" style="3" bestFit="1" customWidth="1"/>
    <col min="11016" max="11016" width="16" style="3" bestFit="1" customWidth="1"/>
    <col min="11017" max="11019" width="15" style="3" bestFit="1" customWidth="1"/>
    <col min="11020" max="11021" width="16" style="3" bestFit="1" customWidth="1"/>
    <col min="11022" max="11022" width="18.85546875" style="3" customWidth="1"/>
    <col min="11023" max="11023" width="17.85546875" style="3" bestFit="1" customWidth="1"/>
    <col min="11024" max="11264" width="9.140625" style="3"/>
    <col min="11265" max="11265" width="79.28515625" style="3" bestFit="1" customWidth="1"/>
    <col min="11266" max="11266" width="20.140625" style="3" customWidth="1"/>
    <col min="11267" max="11267" width="20.5703125" style="3" customWidth="1"/>
    <col min="11268" max="11268" width="17.28515625" style="3" customWidth="1"/>
    <col min="11269" max="11271" width="15" style="3" bestFit="1" customWidth="1"/>
    <col min="11272" max="11272" width="16" style="3" bestFit="1" customWidth="1"/>
    <col min="11273" max="11275" width="15" style="3" bestFit="1" customWidth="1"/>
    <col min="11276" max="11277" width="16" style="3" bestFit="1" customWidth="1"/>
    <col min="11278" max="11278" width="18.85546875" style="3" customWidth="1"/>
    <col min="11279" max="11279" width="17.85546875" style="3" bestFit="1" customWidth="1"/>
    <col min="11280" max="11520" width="9.140625" style="3"/>
    <col min="11521" max="11521" width="79.28515625" style="3" bestFit="1" customWidth="1"/>
    <col min="11522" max="11522" width="20.140625" style="3" customWidth="1"/>
    <col min="11523" max="11523" width="20.5703125" style="3" customWidth="1"/>
    <col min="11524" max="11524" width="17.28515625" style="3" customWidth="1"/>
    <col min="11525" max="11527" width="15" style="3" bestFit="1" customWidth="1"/>
    <col min="11528" max="11528" width="16" style="3" bestFit="1" customWidth="1"/>
    <col min="11529" max="11531" width="15" style="3" bestFit="1" customWidth="1"/>
    <col min="11532" max="11533" width="16" style="3" bestFit="1" customWidth="1"/>
    <col min="11534" max="11534" width="18.85546875" style="3" customWidth="1"/>
    <col min="11535" max="11535" width="17.85546875" style="3" bestFit="1" customWidth="1"/>
    <col min="11536" max="11776" width="9.140625" style="3"/>
    <col min="11777" max="11777" width="79.28515625" style="3" bestFit="1" customWidth="1"/>
    <col min="11778" max="11778" width="20.140625" style="3" customWidth="1"/>
    <col min="11779" max="11779" width="20.5703125" style="3" customWidth="1"/>
    <col min="11780" max="11780" width="17.28515625" style="3" customWidth="1"/>
    <col min="11781" max="11783" width="15" style="3" bestFit="1" customWidth="1"/>
    <col min="11784" max="11784" width="16" style="3" bestFit="1" customWidth="1"/>
    <col min="11785" max="11787" width="15" style="3" bestFit="1" customWidth="1"/>
    <col min="11788" max="11789" width="16" style="3" bestFit="1" customWidth="1"/>
    <col min="11790" max="11790" width="18.85546875" style="3" customWidth="1"/>
    <col min="11791" max="11791" width="17.85546875" style="3" bestFit="1" customWidth="1"/>
    <col min="11792" max="12032" width="9.140625" style="3"/>
    <col min="12033" max="12033" width="79.28515625" style="3" bestFit="1" customWidth="1"/>
    <col min="12034" max="12034" width="20.140625" style="3" customWidth="1"/>
    <col min="12035" max="12035" width="20.5703125" style="3" customWidth="1"/>
    <col min="12036" max="12036" width="17.28515625" style="3" customWidth="1"/>
    <col min="12037" max="12039" width="15" style="3" bestFit="1" customWidth="1"/>
    <col min="12040" max="12040" width="16" style="3" bestFit="1" customWidth="1"/>
    <col min="12041" max="12043" width="15" style="3" bestFit="1" customWidth="1"/>
    <col min="12044" max="12045" width="16" style="3" bestFit="1" customWidth="1"/>
    <col min="12046" max="12046" width="18.85546875" style="3" customWidth="1"/>
    <col min="12047" max="12047" width="17.85546875" style="3" bestFit="1" customWidth="1"/>
    <col min="12048" max="12288" width="9.140625" style="3"/>
    <col min="12289" max="12289" width="79.28515625" style="3" bestFit="1" customWidth="1"/>
    <col min="12290" max="12290" width="20.140625" style="3" customWidth="1"/>
    <col min="12291" max="12291" width="20.5703125" style="3" customWidth="1"/>
    <col min="12292" max="12292" width="17.28515625" style="3" customWidth="1"/>
    <col min="12293" max="12295" width="15" style="3" bestFit="1" customWidth="1"/>
    <col min="12296" max="12296" width="16" style="3" bestFit="1" customWidth="1"/>
    <col min="12297" max="12299" width="15" style="3" bestFit="1" customWidth="1"/>
    <col min="12300" max="12301" width="16" style="3" bestFit="1" customWidth="1"/>
    <col min="12302" max="12302" width="18.85546875" style="3" customWidth="1"/>
    <col min="12303" max="12303" width="17.85546875" style="3" bestFit="1" customWidth="1"/>
    <col min="12304" max="12544" width="9.140625" style="3"/>
    <col min="12545" max="12545" width="79.28515625" style="3" bestFit="1" customWidth="1"/>
    <col min="12546" max="12546" width="20.140625" style="3" customWidth="1"/>
    <col min="12547" max="12547" width="20.5703125" style="3" customWidth="1"/>
    <col min="12548" max="12548" width="17.28515625" style="3" customWidth="1"/>
    <col min="12549" max="12551" width="15" style="3" bestFit="1" customWidth="1"/>
    <col min="12552" max="12552" width="16" style="3" bestFit="1" customWidth="1"/>
    <col min="12553" max="12555" width="15" style="3" bestFit="1" customWidth="1"/>
    <col min="12556" max="12557" width="16" style="3" bestFit="1" customWidth="1"/>
    <col min="12558" max="12558" width="18.85546875" style="3" customWidth="1"/>
    <col min="12559" max="12559" width="17.85546875" style="3" bestFit="1" customWidth="1"/>
    <col min="12560" max="12800" width="9.140625" style="3"/>
    <col min="12801" max="12801" width="79.28515625" style="3" bestFit="1" customWidth="1"/>
    <col min="12802" max="12802" width="20.140625" style="3" customWidth="1"/>
    <col min="12803" max="12803" width="20.5703125" style="3" customWidth="1"/>
    <col min="12804" max="12804" width="17.28515625" style="3" customWidth="1"/>
    <col min="12805" max="12807" width="15" style="3" bestFit="1" customWidth="1"/>
    <col min="12808" max="12808" width="16" style="3" bestFit="1" customWidth="1"/>
    <col min="12809" max="12811" width="15" style="3" bestFit="1" customWidth="1"/>
    <col min="12812" max="12813" width="16" style="3" bestFit="1" customWidth="1"/>
    <col min="12814" max="12814" width="18.85546875" style="3" customWidth="1"/>
    <col min="12815" max="12815" width="17.85546875" style="3" bestFit="1" customWidth="1"/>
    <col min="12816" max="13056" width="9.140625" style="3"/>
    <col min="13057" max="13057" width="79.28515625" style="3" bestFit="1" customWidth="1"/>
    <col min="13058" max="13058" width="20.140625" style="3" customWidth="1"/>
    <col min="13059" max="13059" width="20.5703125" style="3" customWidth="1"/>
    <col min="13060" max="13060" width="17.28515625" style="3" customWidth="1"/>
    <col min="13061" max="13063" width="15" style="3" bestFit="1" customWidth="1"/>
    <col min="13064" max="13064" width="16" style="3" bestFit="1" customWidth="1"/>
    <col min="13065" max="13067" width="15" style="3" bestFit="1" customWidth="1"/>
    <col min="13068" max="13069" width="16" style="3" bestFit="1" customWidth="1"/>
    <col min="13070" max="13070" width="18.85546875" style="3" customWidth="1"/>
    <col min="13071" max="13071" width="17.85546875" style="3" bestFit="1" customWidth="1"/>
    <col min="13072" max="13312" width="9.140625" style="3"/>
    <col min="13313" max="13313" width="79.28515625" style="3" bestFit="1" customWidth="1"/>
    <col min="13314" max="13314" width="20.140625" style="3" customWidth="1"/>
    <col min="13315" max="13315" width="20.5703125" style="3" customWidth="1"/>
    <col min="13316" max="13316" width="17.28515625" style="3" customWidth="1"/>
    <col min="13317" max="13319" width="15" style="3" bestFit="1" customWidth="1"/>
    <col min="13320" max="13320" width="16" style="3" bestFit="1" customWidth="1"/>
    <col min="13321" max="13323" width="15" style="3" bestFit="1" customWidth="1"/>
    <col min="13324" max="13325" width="16" style="3" bestFit="1" customWidth="1"/>
    <col min="13326" max="13326" width="18.85546875" style="3" customWidth="1"/>
    <col min="13327" max="13327" width="17.85546875" style="3" bestFit="1" customWidth="1"/>
    <col min="13328" max="13568" width="9.140625" style="3"/>
    <col min="13569" max="13569" width="79.28515625" style="3" bestFit="1" customWidth="1"/>
    <col min="13570" max="13570" width="20.140625" style="3" customWidth="1"/>
    <col min="13571" max="13571" width="20.5703125" style="3" customWidth="1"/>
    <col min="13572" max="13572" width="17.28515625" style="3" customWidth="1"/>
    <col min="13573" max="13575" width="15" style="3" bestFit="1" customWidth="1"/>
    <col min="13576" max="13576" width="16" style="3" bestFit="1" customWidth="1"/>
    <col min="13577" max="13579" width="15" style="3" bestFit="1" customWidth="1"/>
    <col min="13580" max="13581" width="16" style="3" bestFit="1" customWidth="1"/>
    <col min="13582" max="13582" width="18.85546875" style="3" customWidth="1"/>
    <col min="13583" max="13583" width="17.85546875" style="3" bestFit="1" customWidth="1"/>
    <col min="13584" max="13824" width="9.140625" style="3"/>
    <col min="13825" max="13825" width="79.28515625" style="3" bestFit="1" customWidth="1"/>
    <col min="13826" max="13826" width="20.140625" style="3" customWidth="1"/>
    <col min="13827" max="13827" width="20.5703125" style="3" customWidth="1"/>
    <col min="13828" max="13828" width="17.28515625" style="3" customWidth="1"/>
    <col min="13829" max="13831" width="15" style="3" bestFit="1" customWidth="1"/>
    <col min="13832" max="13832" width="16" style="3" bestFit="1" customWidth="1"/>
    <col min="13833" max="13835" width="15" style="3" bestFit="1" customWidth="1"/>
    <col min="13836" max="13837" width="16" style="3" bestFit="1" customWidth="1"/>
    <col min="13838" max="13838" width="18.85546875" style="3" customWidth="1"/>
    <col min="13839" max="13839" width="17.85546875" style="3" bestFit="1" customWidth="1"/>
    <col min="13840" max="14080" width="9.140625" style="3"/>
    <col min="14081" max="14081" width="79.28515625" style="3" bestFit="1" customWidth="1"/>
    <col min="14082" max="14082" width="20.140625" style="3" customWidth="1"/>
    <col min="14083" max="14083" width="20.5703125" style="3" customWidth="1"/>
    <col min="14084" max="14084" width="17.28515625" style="3" customWidth="1"/>
    <col min="14085" max="14087" width="15" style="3" bestFit="1" customWidth="1"/>
    <col min="14088" max="14088" width="16" style="3" bestFit="1" customWidth="1"/>
    <col min="14089" max="14091" width="15" style="3" bestFit="1" customWidth="1"/>
    <col min="14092" max="14093" width="16" style="3" bestFit="1" customWidth="1"/>
    <col min="14094" max="14094" width="18.85546875" style="3" customWidth="1"/>
    <col min="14095" max="14095" width="17.85546875" style="3" bestFit="1" customWidth="1"/>
    <col min="14096" max="14336" width="9.140625" style="3"/>
    <col min="14337" max="14337" width="79.28515625" style="3" bestFit="1" customWidth="1"/>
    <col min="14338" max="14338" width="20.140625" style="3" customWidth="1"/>
    <col min="14339" max="14339" width="20.5703125" style="3" customWidth="1"/>
    <col min="14340" max="14340" width="17.28515625" style="3" customWidth="1"/>
    <col min="14341" max="14343" width="15" style="3" bestFit="1" customWidth="1"/>
    <col min="14344" max="14344" width="16" style="3" bestFit="1" customWidth="1"/>
    <col min="14345" max="14347" width="15" style="3" bestFit="1" customWidth="1"/>
    <col min="14348" max="14349" width="16" style="3" bestFit="1" customWidth="1"/>
    <col min="14350" max="14350" width="18.85546875" style="3" customWidth="1"/>
    <col min="14351" max="14351" width="17.85546875" style="3" bestFit="1" customWidth="1"/>
    <col min="14352" max="14592" width="9.140625" style="3"/>
    <col min="14593" max="14593" width="79.28515625" style="3" bestFit="1" customWidth="1"/>
    <col min="14594" max="14594" width="20.140625" style="3" customWidth="1"/>
    <col min="14595" max="14595" width="20.5703125" style="3" customWidth="1"/>
    <col min="14596" max="14596" width="17.28515625" style="3" customWidth="1"/>
    <col min="14597" max="14599" width="15" style="3" bestFit="1" customWidth="1"/>
    <col min="14600" max="14600" width="16" style="3" bestFit="1" customWidth="1"/>
    <col min="14601" max="14603" width="15" style="3" bestFit="1" customWidth="1"/>
    <col min="14604" max="14605" width="16" style="3" bestFit="1" customWidth="1"/>
    <col min="14606" max="14606" width="18.85546875" style="3" customWidth="1"/>
    <col min="14607" max="14607" width="17.85546875" style="3" bestFit="1" customWidth="1"/>
    <col min="14608" max="14848" width="9.140625" style="3"/>
    <col min="14849" max="14849" width="79.28515625" style="3" bestFit="1" customWidth="1"/>
    <col min="14850" max="14850" width="20.140625" style="3" customWidth="1"/>
    <col min="14851" max="14851" width="20.5703125" style="3" customWidth="1"/>
    <col min="14852" max="14852" width="17.28515625" style="3" customWidth="1"/>
    <col min="14853" max="14855" width="15" style="3" bestFit="1" customWidth="1"/>
    <col min="14856" max="14856" width="16" style="3" bestFit="1" customWidth="1"/>
    <col min="14857" max="14859" width="15" style="3" bestFit="1" customWidth="1"/>
    <col min="14860" max="14861" width="16" style="3" bestFit="1" customWidth="1"/>
    <col min="14862" max="14862" width="18.85546875" style="3" customWidth="1"/>
    <col min="14863" max="14863" width="17.85546875" style="3" bestFit="1" customWidth="1"/>
    <col min="14864" max="15104" width="9.140625" style="3"/>
    <col min="15105" max="15105" width="79.28515625" style="3" bestFit="1" customWidth="1"/>
    <col min="15106" max="15106" width="20.140625" style="3" customWidth="1"/>
    <col min="15107" max="15107" width="20.5703125" style="3" customWidth="1"/>
    <col min="15108" max="15108" width="17.28515625" style="3" customWidth="1"/>
    <col min="15109" max="15111" width="15" style="3" bestFit="1" customWidth="1"/>
    <col min="15112" max="15112" width="16" style="3" bestFit="1" customWidth="1"/>
    <col min="15113" max="15115" width="15" style="3" bestFit="1" customWidth="1"/>
    <col min="15116" max="15117" width="16" style="3" bestFit="1" customWidth="1"/>
    <col min="15118" max="15118" width="18.85546875" style="3" customWidth="1"/>
    <col min="15119" max="15119" width="17.85546875" style="3" bestFit="1" customWidth="1"/>
    <col min="15120" max="15360" width="9.140625" style="3"/>
    <col min="15361" max="15361" width="79.28515625" style="3" bestFit="1" customWidth="1"/>
    <col min="15362" max="15362" width="20.140625" style="3" customWidth="1"/>
    <col min="15363" max="15363" width="20.5703125" style="3" customWidth="1"/>
    <col min="15364" max="15364" width="17.28515625" style="3" customWidth="1"/>
    <col min="15365" max="15367" width="15" style="3" bestFit="1" customWidth="1"/>
    <col min="15368" max="15368" width="16" style="3" bestFit="1" customWidth="1"/>
    <col min="15369" max="15371" width="15" style="3" bestFit="1" customWidth="1"/>
    <col min="15372" max="15373" width="16" style="3" bestFit="1" customWidth="1"/>
    <col min="15374" max="15374" width="18.85546875" style="3" customWidth="1"/>
    <col min="15375" max="15375" width="17.85546875" style="3" bestFit="1" customWidth="1"/>
    <col min="15376" max="15616" width="9.140625" style="3"/>
    <col min="15617" max="15617" width="79.28515625" style="3" bestFit="1" customWidth="1"/>
    <col min="15618" max="15618" width="20.140625" style="3" customWidth="1"/>
    <col min="15619" max="15619" width="20.5703125" style="3" customWidth="1"/>
    <col min="15620" max="15620" width="17.28515625" style="3" customWidth="1"/>
    <col min="15621" max="15623" width="15" style="3" bestFit="1" customWidth="1"/>
    <col min="15624" max="15624" width="16" style="3" bestFit="1" customWidth="1"/>
    <col min="15625" max="15627" width="15" style="3" bestFit="1" customWidth="1"/>
    <col min="15628" max="15629" width="16" style="3" bestFit="1" customWidth="1"/>
    <col min="15630" max="15630" width="18.85546875" style="3" customWidth="1"/>
    <col min="15631" max="15631" width="17.85546875" style="3" bestFit="1" customWidth="1"/>
    <col min="15632" max="15872" width="9.140625" style="3"/>
    <col min="15873" max="15873" width="79.28515625" style="3" bestFit="1" customWidth="1"/>
    <col min="15874" max="15874" width="20.140625" style="3" customWidth="1"/>
    <col min="15875" max="15875" width="20.5703125" style="3" customWidth="1"/>
    <col min="15876" max="15876" width="17.28515625" style="3" customWidth="1"/>
    <col min="15877" max="15879" width="15" style="3" bestFit="1" customWidth="1"/>
    <col min="15880" max="15880" width="16" style="3" bestFit="1" customWidth="1"/>
    <col min="15881" max="15883" width="15" style="3" bestFit="1" customWidth="1"/>
    <col min="15884" max="15885" width="16" style="3" bestFit="1" customWidth="1"/>
    <col min="15886" max="15886" width="18.85546875" style="3" customWidth="1"/>
    <col min="15887" max="15887" width="17.85546875" style="3" bestFit="1" customWidth="1"/>
    <col min="15888" max="16128" width="9.140625" style="3"/>
    <col min="16129" max="16129" width="79.28515625" style="3" bestFit="1" customWidth="1"/>
    <col min="16130" max="16130" width="20.140625" style="3" customWidth="1"/>
    <col min="16131" max="16131" width="20.5703125" style="3" customWidth="1"/>
    <col min="16132" max="16132" width="17.28515625" style="3" customWidth="1"/>
    <col min="16133" max="16135" width="15" style="3" bestFit="1" customWidth="1"/>
    <col min="16136" max="16136" width="16" style="3" bestFit="1" customWidth="1"/>
    <col min="16137" max="16139" width="15" style="3" bestFit="1" customWidth="1"/>
    <col min="16140" max="16141" width="16" style="3" bestFit="1" customWidth="1"/>
    <col min="16142" max="16142" width="18.85546875" style="3" customWidth="1"/>
    <col min="16143" max="16143" width="17.85546875" style="3" bestFit="1" customWidth="1"/>
    <col min="16144" max="16384" width="9.140625" style="3"/>
  </cols>
  <sheetData>
    <row r="1" spans="1:14" ht="19.5" x14ac:dyDescent="0.3">
      <c r="B1" s="46" t="s">
        <v>0</v>
      </c>
      <c r="C1" s="46"/>
      <c r="D1" s="46"/>
      <c r="E1" s="46"/>
      <c r="F1" s="48"/>
      <c r="G1" s="48"/>
      <c r="H1" s="48"/>
      <c r="I1" s="48"/>
      <c r="J1" s="48"/>
      <c r="K1" s="48"/>
      <c r="L1" s="48"/>
      <c r="M1" s="2"/>
      <c r="N1" s="29"/>
    </row>
    <row r="2" spans="1:14" ht="19.5" x14ac:dyDescent="0.3">
      <c r="B2" s="46" t="s">
        <v>89</v>
      </c>
      <c r="C2" s="46"/>
      <c r="D2" s="46"/>
      <c r="E2" s="46"/>
      <c r="F2" s="48"/>
      <c r="G2" s="48"/>
      <c r="H2" s="48"/>
      <c r="I2" s="48"/>
      <c r="J2" s="48"/>
      <c r="K2" s="48"/>
      <c r="L2" s="48"/>
      <c r="M2" s="2"/>
      <c r="N2" s="29"/>
    </row>
    <row r="3" spans="1:14" ht="19.5" x14ac:dyDescent="0.3">
      <c r="B3" s="46" t="s">
        <v>1</v>
      </c>
      <c r="C3" s="46"/>
      <c r="D3" s="46"/>
      <c r="E3" s="46"/>
      <c r="F3" s="48"/>
      <c r="G3" s="48"/>
      <c r="H3" s="48"/>
      <c r="I3" s="48"/>
      <c r="J3" s="48"/>
      <c r="K3" s="48"/>
      <c r="L3" s="48"/>
      <c r="M3" s="2"/>
      <c r="N3" s="29"/>
    </row>
    <row r="4" spans="1:14" ht="19.5" x14ac:dyDescent="0.3">
      <c r="B4" s="46" t="s">
        <v>2</v>
      </c>
      <c r="C4" s="46"/>
      <c r="D4" s="46"/>
      <c r="E4" s="46"/>
      <c r="F4" s="48"/>
      <c r="G4" s="48"/>
      <c r="H4" s="48"/>
      <c r="I4" s="48"/>
      <c r="J4" s="48"/>
      <c r="K4" s="48"/>
      <c r="L4" s="48"/>
      <c r="M4" s="2"/>
      <c r="N4" s="29"/>
    </row>
    <row r="7" spans="1:14" s="6" customFormat="1" ht="30" x14ac:dyDescent="0.25">
      <c r="A7" s="4" t="s">
        <v>3</v>
      </c>
      <c r="B7" s="30" t="s">
        <v>4</v>
      </c>
      <c r="C7" s="5" t="s">
        <v>5</v>
      </c>
      <c r="D7" s="5" t="s">
        <v>90</v>
      </c>
      <c r="E7" s="5" t="s">
        <v>6</v>
      </c>
    </row>
    <row r="8" spans="1:14" x14ac:dyDescent="0.25">
      <c r="A8" s="42" t="s">
        <v>7</v>
      </c>
      <c r="B8" s="37">
        <f t="shared" ref="B8:E8" si="0">B9+B15+B25+B34+B42+B50+B59</f>
        <v>3366336226</v>
      </c>
      <c r="C8" s="37">
        <f t="shared" si="0"/>
        <v>61559469.07</v>
      </c>
      <c r="D8" s="37">
        <f t="shared" si="0"/>
        <v>180174783.88</v>
      </c>
      <c r="E8" s="36">
        <f t="shared" si="0"/>
        <v>241361713.88</v>
      </c>
      <c r="N8" s="3"/>
    </row>
    <row r="9" spans="1:14" x14ac:dyDescent="0.25">
      <c r="A9" s="7" t="s">
        <v>8</v>
      </c>
      <c r="B9" s="8">
        <f>SUM(B10:B14)</f>
        <v>1036115981</v>
      </c>
      <c r="C9" s="17">
        <f>SUM(C10:C14)</f>
        <v>53575313.439999998</v>
      </c>
      <c r="D9" s="17">
        <v>63552557.729999997</v>
      </c>
      <c r="E9" s="9">
        <f t="shared" ref="E9" si="1">SUM(E10:E14)</f>
        <v>117127871.17</v>
      </c>
      <c r="N9" s="3"/>
    </row>
    <row r="10" spans="1:14" x14ac:dyDescent="0.25">
      <c r="A10" s="10" t="s">
        <v>9</v>
      </c>
      <c r="B10" s="11">
        <v>746102501</v>
      </c>
      <c r="C10" s="13">
        <v>44275366.670000002</v>
      </c>
      <c r="D10" s="13">
        <v>52745075</v>
      </c>
      <c r="E10" s="12">
        <f>SUM(C10:D10)</f>
        <v>97020441.670000002</v>
      </c>
      <c r="N10" s="3"/>
    </row>
    <row r="11" spans="1:14" x14ac:dyDescent="0.25">
      <c r="A11" s="10" t="s">
        <v>10</v>
      </c>
      <c r="B11" s="11">
        <v>200563889</v>
      </c>
      <c r="C11" s="13">
        <v>2784700</v>
      </c>
      <c r="D11" s="13">
        <v>3498700</v>
      </c>
      <c r="E11" s="12">
        <f t="shared" ref="E11:E14" si="2">SUM(C11:D11)</f>
        <v>6283400</v>
      </c>
      <c r="N11" s="3"/>
    </row>
    <row r="12" spans="1:14" x14ac:dyDescent="0.25">
      <c r="A12" s="10" t="s">
        <v>11</v>
      </c>
      <c r="B12" s="11">
        <v>0</v>
      </c>
      <c r="C12" s="13">
        <v>0</v>
      </c>
      <c r="D12" s="13"/>
      <c r="E12" s="12">
        <f t="shared" si="2"/>
        <v>0</v>
      </c>
      <c r="N12" s="3"/>
    </row>
    <row r="13" spans="1:14" x14ac:dyDescent="0.25">
      <c r="A13" s="10" t="s">
        <v>12</v>
      </c>
      <c r="B13" s="11">
        <v>4000000</v>
      </c>
      <c r="C13" s="13">
        <v>0</v>
      </c>
      <c r="D13" s="13"/>
      <c r="E13" s="12">
        <f t="shared" si="2"/>
        <v>0</v>
      </c>
      <c r="N13" s="3"/>
    </row>
    <row r="14" spans="1:14" x14ac:dyDescent="0.25">
      <c r="A14" s="10" t="s">
        <v>13</v>
      </c>
      <c r="B14" s="11">
        <v>85449591</v>
      </c>
      <c r="C14" s="13">
        <v>6515246.7699999996</v>
      </c>
      <c r="D14" s="13">
        <v>7308782.7300000004</v>
      </c>
      <c r="E14" s="12">
        <f t="shared" si="2"/>
        <v>13824029.5</v>
      </c>
      <c r="N14" s="3"/>
    </row>
    <row r="15" spans="1:14" s="14" customFormat="1" x14ac:dyDescent="0.25">
      <c r="A15" s="34" t="s">
        <v>14</v>
      </c>
      <c r="B15" s="35">
        <f>SUM(B16:B24)</f>
        <v>1148980033</v>
      </c>
      <c r="C15" s="32">
        <f>SUM(C16:C23)</f>
        <v>1402923.24</v>
      </c>
      <c r="D15" s="32">
        <f>SUM(D16:D24)</f>
        <v>40893095.269999996</v>
      </c>
      <c r="E15" s="23">
        <f t="shared" ref="E15" si="3">SUM(E16:E24)</f>
        <v>42296018.509999998</v>
      </c>
    </row>
    <row r="16" spans="1:14" x14ac:dyDescent="0.25">
      <c r="A16" s="15" t="s">
        <v>15</v>
      </c>
      <c r="B16" s="11">
        <v>46977800</v>
      </c>
      <c r="C16" s="13">
        <v>492990.04</v>
      </c>
      <c r="D16" s="13">
        <v>715865.67</v>
      </c>
      <c r="E16" s="12">
        <f t="shared" ref="E16:E24" si="4">SUM(C16:D16)</f>
        <v>1208855.71</v>
      </c>
      <c r="N16" s="3"/>
    </row>
    <row r="17" spans="1:14" x14ac:dyDescent="0.25">
      <c r="A17" s="15" t="s">
        <v>16</v>
      </c>
      <c r="B17" s="11">
        <v>24360136</v>
      </c>
      <c r="C17" s="13">
        <v>0</v>
      </c>
      <c r="D17" s="13"/>
      <c r="E17" s="12">
        <f t="shared" si="4"/>
        <v>0</v>
      </c>
      <c r="N17" s="3"/>
    </row>
    <row r="18" spans="1:14" x14ac:dyDescent="0.25">
      <c r="A18" s="15" t="s">
        <v>17</v>
      </c>
      <c r="B18" s="11">
        <v>35842218</v>
      </c>
      <c r="C18" s="13">
        <v>0</v>
      </c>
      <c r="D18" s="13">
        <v>569550</v>
      </c>
      <c r="E18" s="12">
        <f t="shared" si="4"/>
        <v>569550</v>
      </c>
      <c r="N18" s="3"/>
    </row>
    <row r="19" spans="1:14" x14ac:dyDescent="0.25">
      <c r="A19" s="16" t="s">
        <v>18</v>
      </c>
      <c r="B19" s="11">
        <v>11362167</v>
      </c>
      <c r="C19" s="13">
        <v>0</v>
      </c>
      <c r="D19" s="13"/>
      <c r="E19" s="12">
        <f t="shared" si="4"/>
        <v>0</v>
      </c>
      <c r="N19" s="3"/>
    </row>
    <row r="20" spans="1:14" x14ac:dyDescent="0.25">
      <c r="A20" s="15" t="s">
        <v>19</v>
      </c>
      <c r="B20" s="11">
        <v>65837528</v>
      </c>
      <c r="C20" s="13">
        <v>0</v>
      </c>
      <c r="D20" s="13">
        <v>11128399.32</v>
      </c>
      <c r="E20" s="12">
        <f t="shared" si="4"/>
        <v>11128399.32</v>
      </c>
      <c r="N20" s="3"/>
    </row>
    <row r="21" spans="1:14" x14ac:dyDescent="0.25">
      <c r="A21" s="15" t="s">
        <v>20</v>
      </c>
      <c r="B21" s="11">
        <v>18485000</v>
      </c>
      <c r="C21" s="13">
        <v>909933.2</v>
      </c>
      <c r="D21" s="13">
        <v>1106156.92</v>
      </c>
      <c r="E21" s="12">
        <f t="shared" si="4"/>
        <v>2016090.1199999999</v>
      </c>
      <c r="N21" s="3"/>
    </row>
    <row r="22" spans="1:14" ht="30" x14ac:dyDescent="0.25">
      <c r="A22" s="15" t="s">
        <v>21</v>
      </c>
      <c r="B22" s="11">
        <v>35711159</v>
      </c>
      <c r="C22" s="13">
        <v>0</v>
      </c>
      <c r="D22" s="13">
        <v>392181.32</v>
      </c>
      <c r="E22" s="12">
        <f t="shared" si="4"/>
        <v>392181.32</v>
      </c>
      <c r="N22" s="3"/>
    </row>
    <row r="23" spans="1:14" ht="30" x14ac:dyDescent="0.25">
      <c r="A23" s="15" t="s">
        <v>22</v>
      </c>
      <c r="B23" s="11">
        <v>785173833</v>
      </c>
      <c r="C23" s="13">
        <v>0</v>
      </c>
      <c r="D23" s="13">
        <v>26331442.239999998</v>
      </c>
      <c r="E23" s="12">
        <f t="shared" si="4"/>
        <v>26331442.239999998</v>
      </c>
      <c r="N23" s="3"/>
    </row>
    <row r="24" spans="1:14" x14ac:dyDescent="0.25">
      <c r="A24" s="15" t="s">
        <v>23</v>
      </c>
      <c r="B24" s="11">
        <v>125230192</v>
      </c>
      <c r="C24" s="13">
        <v>0</v>
      </c>
      <c r="D24" s="13">
        <v>649499.80000000005</v>
      </c>
      <c r="E24" s="12">
        <f t="shared" si="4"/>
        <v>649499.80000000005</v>
      </c>
      <c r="N24" s="3"/>
    </row>
    <row r="25" spans="1:14" s="14" customFormat="1" x14ac:dyDescent="0.25">
      <c r="A25" s="34" t="s">
        <v>24</v>
      </c>
      <c r="B25" s="35">
        <f>SUM(B26:B33)</f>
        <v>117133965</v>
      </c>
      <c r="C25" s="32">
        <f>SUM(C26:C32)</f>
        <v>900000</v>
      </c>
      <c r="D25" s="32">
        <f>SUM(D26:D33)</f>
        <v>1601502.6600000001</v>
      </c>
      <c r="E25" s="23">
        <f t="shared" ref="E25" si="5">SUM(E26:E33)</f>
        <v>2501502.66</v>
      </c>
    </row>
    <row r="26" spans="1:14" ht="22.5" customHeight="1" x14ac:dyDescent="0.25">
      <c r="A26" s="15" t="s">
        <v>25</v>
      </c>
      <c r="B26" s="11">
        <v>7019306</v>
      </c>
      <c r="C26" s="13">
        <v>0</v>
      </c>
      <c r="D26" s="13">
        <v>269082.42</v>
      </c>
      <c r="E26" s="12">
        <f t="shared" ref="E26:E33" si="6">SUM(C26:D26)</f>
        <v>269082.42</v>
      </c>
      <c r="N26" s="3"/>
    </row>
    <row r="27" spans="1:14" x14ac:dyDescent="0.25">
      <c r="A27" s="15" t="s">
        <v>26</v>
      </c>
      <c r="B27" s="11">
        <v>10401342</v>
      </c>
      <c r="C27" s="13">
        <v>0</v>
      </c>
      <c r="D27" s="13">
        <v>62439.65</v>
      </c>
      <c r="E27" s="12">
        <f t="shared" si="6"/>
        <v>62439.65</v>
      </c>
      <c r="N27" s="3"/>
    </row>
    <row r="28" spans="1:14" x14ac:dyDescent="0.25">
      <c r="A28" s="15" t="s">
        <v>27</v>
      </c>
      <c r="B28" s="11">
        <v>1913427</v>
      </c>
      <c r="C28" s="13">
        <v>0</v>
      </c>
      <c r="D28" s="13">
        <v>255588.71</v>
      </c>
      <c r="E28" s="12">
        <f t="shared" si="6"/>
        <v>255588.71</v>
      </c>
      <c r="N28" s="3"/>
    </row>
    <row r="29" spans="1:14" x14ac:dyDescent="0.25">
      <c r="A29" s="15" t="s">
        <v>28</v>
      </c>
      <c r="B29" s="11">
        <v>7440000</v>
      </c>
      <c r="C29" s="13">
        <v>0</v>
      </c>
      <c r="D29" s="13">
        <v>0</v>
      </c>
      <c r="E29" s="12">
        <f t="shared" si="6"/>
        <v>0</v>
      </c>
      <c r="N29" s="3"/>
    </row>
    <row r="30" spans="1:14" x14ac:dyDescent="0.25">
      <c r="A30" s="15" t="s">
        <v>29</v>
      </c>
      <c r="B30" s="11">
        <v>3356102</v>
      </c>
      <c r="C30" s="13">
        <v>0</v>
      </c>
      <c r="D30" s="13">
        <v>0</v>
      </c>
      <c r="E30" s="12">
        <f t="shared" si="6"/>
        <v>0</v>
      </c>
      <c r="N30" s="3"/>
    </row>
    <row r="31" spans="1:14" ht="30" x14ac:dyDescent="0.25">
      <c r="A31" s="15" t="s">
        <v>30</v>
      </c>
      <c r="B31" s="11">
        <v>10488755</v>
      </c>
      <c r="C31" s="13">
        <v>0</v>
      </c>
      <c r="D31" s="13">
        <v>8496</v>
      </c>
      <c r="E31" s="12">
        <f t="shared" si="6"/>
        <v>8496</v>
      </c>
      <c r="N31" s="3"/>
    </row>
    <row r="32" spans="1:14" ht="30" x14ac:dyDescent="0.25">
      <c r="A32" s="15" t="s">
        <v>31</v>
      </c>
      <c r="B32" s="11">
        <v>46401719</v>
      </c>
      <c r="C32" s="13">
        <v>900000</v>
      </c>
      <c r="D32" s="13">
        <v>330242.96999999997</v>
      </c>
      <c r="E32" s="12">
        <f t="shared" si="6"/>
        <v>1230242.97</v>
      </c>
      <c r="N32" s="3"/>
    </row>
    <row r="33" spans="1:14" x14ac:dyDescent="0.25">
      <c r="A33" s="15" t="s">
        <v>32</v>
      </c>
      <c r="B33" s="11">
        <v>30113314</v>
      </c>
      <c r="C33" s="13">
        <v>0</v>
      </c>
      <c r="D33" s="13">
        <v>675652.91</v>
      </c>
      <c r="E33" s="12">
        <f t="shared" si="6"/>
        <v>675652.91</v>
      </c>
      <c r="N33" s="3"/>
    </row>
    <row r="34" spans="1:14" x14ac:dyDescent="0.25">
      <c r="A34" s="34" t="s">
        <v>33</v>
      </c>
      <c r="B34" s="37">
        <f>SUM(B35:B41)</f>
        <v>641685424</v>
      </c>
      <c r="C34" s="32">
        <f>SUM(C36:C41)</f>
        <v>5681232.3899999997</v>
      </c>
      <c r="D34" s="32">
        <f>SUM(D36:D41)</f>
        <v>73755089.150000006</v>
      </c>
      <c r="E34" s="23">
        <f>SUM(E35:E41)</f>
        <v>79436321.539999992</v>
      </c>
      <c r="N34" s="3"/>
    </row>
    <row r="35" spans="1:14" x14ac:dyDescent="0.25">
      <c r="A35" s="15" t="s">
        <v>34</v>
      </c>
      <c r="B35" s="11">
        <v>31468668</v>
      </c>
      <c r="C35" s="13">
        <v>0</v>
      </c>
      <c r="D35" s="13">
        <v>0</v>
      </c>
      <c r="E35" s="12">
        <f t="shared" ref="E35:E41" si="7">SUM(C35:D35)</f>
        <v>0</v>
      </c>
      <c r="N35" s="3"/>
    </row>
    <row r="36" spans="1:14" ht="30" x14ac:dyDescent="0.25">
      <c r="A36" s="15" t="s">
        <v>35</v>
      </c>
      <c r="B36" s="11">
        <v>305716756</v>
      </c>
      <c r="C36" s="13">
        <v>4062581</v>
      </c>
      <c r="D36" s="13">
        <v>38417186.68</v>
      </c>
      <c r="E36" s="12">
        <f t="shared" si="7"/>
        <v>42479767.68</v>
      </c>
      <c r="N36" s="3"/>
    </row>
    <row r="37" spans="1:14" ht="30" x14ac:dyDescent="0.25">
      <c r="A37" s="15" t="s">
        <v>36</v>
      </c>
      <c r="B37" s="31">
        <v>0</v>
      </c>
      <c r="C37" s="13">
        <v>0</v>
      </c>
      <c r="D37" s="13">
        <v>0</v>
      </c>
      <c r="E37" s="12">
        <f t="shared" si="7"/>
        <v>0</v>
      </c>
      <c r="N37" s="3"/>
    </row>
    <row r="38" spans="1:14" ht="30" x14ac:dyDescent="0.25">
      <c r="A38" s="15" t="s">
        <v>37</v>
      </c>
      <c r="B38" s="31">
        <v>0</v>
      </c>
      <c r="C38" s="13">
        <v>0</v>
      </c>
      <c r="D38" s="13">
        <v>0</v>
      </c>
      <c r="E38" s="12">
        <f t="shared" si="7"/>
        <v>0</v>
      </c>
      <c r="N38" s="3"/>
    </row>
    <row r="39" spans="1:14" ht="30" x14ac:dyDescent="0.25">
      <c r="A39" s="15" t="s">
        <v>38</v>
      </c>
      <c r="B39" s="31">
        <v>0</v>
      </c>
      <c r="C39" s="13">
        <v>0</v>
      </c>
      <c r="D39" s="13">
        <v>0</v>
      </c>
      <c r="E39" s="12">
        <f t="shared" si="7"/>
        <v>0</v>
      </c>
      <c r="N39" s="3"/>
    </row>
    <row r="40" spans="1:14" x14ac:dyDescent="0.25">
      <c r="A40" s="15" t="s">
        <v>39</v>
      </c>
      <c r="B40" s="11">
        <v>4500000</v>
      </c>
      <c r="C40" s="13">
        <v>1618651.39</v>
      </c>
      <c r="D40" s="13">
        <v>2004570.47</v>
      </c>
      <c r="E40" s="12">
        <f t="shared" si="7"/>
        <v>3623221.86</v>
      </c>
      <c r="N40" s="3"/>
    </row>
    <row r="41" spans="1:14" ht="30" x14ac:dyDescent="0.25">
      <c r="A41" s="15" t="s">
        <v>40</v>
      </c>
      <c r="B41" s="11">
        <v>300000000</v>
      </c>
      <c r="C41" s="13">
        <v>0</v>
      </c>
      <c r="D41" s="13">
        <v>33333332</v>
      </c>
      <c r="E41" s="12">
        <f t="shared" si="7"/>
        <v>33333332</v>
      </c>
      <c r="N41" s="3"/>
    </row>
    <row r="42" spans="1:14" s="14" customFormat="1" x14ac:dyDescent="0.25">
      <c r="A42" s="34" t="s">
        <v>41</v>
      </c>
      <c r="B42" s="37">
        <f>SUM(B43:B49)</f>
        <v>0</v>
      </c>
      <c r="C42" s="32"/>
      <c r="D42" s="32"/>
      <c r="E42" s="23">
        <f t="shared" ref="E42:E50" si="8">SUM(C42:C42)</f>
        <v>0</v>
      </c>
    </row>
    <row r="43" spans="1:14" x14ac:dyDescent="0.25">
      <c r="A43" s="15" t="s">
        <v>42</v>
      </c>
      <c r="B43" s="31">
        <v>0</v>
      </c>
      <c r="C43" s="13">
        <v>0</v>
      </c>
      <c r="D43" s="13">
        <v>0</v>
      </c>
      <c r="E43" s="9">
        <f t="shared" si="8"/>
        <v>0</v>
      </c>
      <c r="N43" s="3"/>
    </row>
    <row r="44" spans="1:14" ht="30" x14ac:dyDescent="0.25">
      <c r="A44" s="15" t="s">
        <v>43</v>
      </c>
      <c r="B44" s="11">
        <v>0</v>
      </c>
      <c r="C44" s="13">
        <v>0</v>
      </c>
      <c r="D44" s="13">
        <v>0</v>
      </c>
      <c r="E44" s="9">
        <f t="shared" si="8"/>
        <v>0</v>
      </c>
      <c r="N44" s="3"/>
    </row>
    <row r="45" spans="1:14" ht="30" x14ac:dyDescent="0.25">
      <c r="A45" s="15" t="s">
        <v>44</v>
      </c>
      <c r="B45" s="31">
        <v>0</v>
      </c>
      <c r="C45" s="13">
        <v>0</v>
      </c>
      <c r="D45" s="13">
        <v>0</v>
      </c>
      <c r="E45" s="9">
        <f t="shared" si="8"/>
        <v>0</v>
      </c>
      <c r="N45" s="3"/>
    </row>
    <row r="46" spans="1:14" ht="30" x14ac:dyDescent="0.25">
      <c r="A46" s="15" t="s">
        <v>45</v>
      </c>
      <c r="B46" s="31">
        <v>0</v>
      </c>
      <c r="C46" s="13">
        <v>0</v>
      </c>
      <c r="D46" s="13">
        <v>0</v>
      </c>
      <c r="E46" s="9">
        <f t="shared" si="8"/>
        <v>0</v>
      </c>
      <c r="N46" s="3"/>
    </row>
    <row r="47" spans="1:14" ht="30" x14ac:dyDescent="0.25">
      <c r="A47" s="15" t="s">
        <v>46</v>
      </c>
      <c r="B47" s="31">
        <v>0</v>
      </c>
      <c r="C47" s="13">
        <v>0</v>
      </c>
      <c r="D47" s="13">
        <v>0</v>
      </c>
      <c r="E47" s="9">
        <f t="shared" si="8"/>
        <v>0</v>
      </c>
      <c r="N47" s="3"/>
    </row>
    <row r="48" spans="1:14" x14ac:dyDescent="0.25">
      <c r="A48" s="15" t="s">
        <v>47</v>
      </c>
      <c r="B48" s="31">
        <v>0</v>
      </c>
      <c r="C48" s="13">
        <v>0</v>
      </c>
      <c r="D48" s="13">
        <v>0</v>
      </c>
      <c r="E48" s="9">
        <f t="shared" si="8"/>
        <v>0</v>
      </c>
      <c r="N48" s="3"/>
    </row>
    <row r="49" spans="1:14" ht="30" x14ac:dyDescent="0.25">
      <c r="A49" s="15" t="s">
        <v>48</v>
      </c>
      <c r="B49" s="31">
        <v>0</v>
      </c>
      <c r="C49" s="13">
        <v>0</v>
      </c>
      <c r="D49" s="13">
        <v>0</v>
      </c>
      <c r="E49" s="9">
        <f t="shared" si="8"/>
        <v>0</v>
      </c>
      <c r="N49" s="3"/>
    </row>
    <row r="50" spans="1:14" s="14" customFormat="1" x14ac:dyDescent="0.25">
      <c r="A50" s="34" t="s">
        <v>49</v>
      </c>
      <c r="B50" s="37">
        <f>SUM(B51:B58)</f>
        <v>231920823</v>
      </c>
      <c r="C50" s="32"/>
      <c r="D50" s="32">
        <f>SUM(D51:D57)</f>
        <v>372539.07</v>
      </c>
      <c r="E50" s="23">
        <f t="shared" si="8"/>
        <v>0</v>
      </c>
    </row>
    <row r="51" spans="1:14" x14ac:dyDescent="0.25">
      <c r="A51" s="15" t="s">
        <v>50</v>
      </c>
      <c r="B51" s="11">
        <v>17659971</v>
      </c>
      <c r="C51" s="13">
        <v>0</v>
      </c>
      <c r="D51" s="13">
        <v>1753.48</v>
      </c>
      <c r="E51" s="12">
        <f t="shared" ref="E51:E58" si="9">SUM(C51:D51)</f>
        <v>1753.48</v>
      </c>
      <c r="N51" s="3"/>
    </row>
    <row r="52" spans="1:14" ht="30" x14ac:dyDescent="0.25">
      <c r="A52" s="15" t="s">
        <v>51</v>
      </c>
      <c r="B52" s="11">
        <v>411800</v>
      </c>
      <c r="C52" s="13">
        <v>0</v>
      </c>
      <c r="D52" s="13">
        <v>0</v>
      </c>
      <c r="E52" s="12">
        <f t="shared" si="9"/>
        <v>0</v>
      </c>
      <c r="N52" s="3"/>
    </row>
    <row r="53" spans="1:14" ht="30" x14ac:dyDescent="0.25">
      <c r="A53" s="15" t="s">
        <v>52</v>
      </c>
      <c r="B53" s="11">
        <v>5326723</v>
      </c>
      <c r="C53" s="13">
        <v>0</v>
      </c>
      <c r="D53" s="13">
        <v>0</v>
      </c>
      <c r="E53" s="12">
        <f t="shared" si="9"/>
        <v>0</v>
      </c>
      <c r="N53" s="3"/>
    </row>
    <row r="54" spans="1:14" ht="30" x14ac:dyDescent="0.25">
      <c r="A54" s="15" t="s">
        <v>53</v>
      </c>
      <c r="B54" s="11">
        <v>26433700</v>
      </c>
      <c r="C54" s="13">
        <v>0</v>
      </c>
      <c r="D54" s="13">
        <v>0</v>
      </c>
      <c r="E54" s="12">
        <f t="shared" si="9"/>
        <v>0</v>
      </c>
      <c r="N54" s="3"/>
    </row>
    <row r="55" spans="1:14" x14ac:dyDescent="0.25">
      <c r="A55" s="15" t="s">
        <v>54</v>
      </c>
      <c r="B55" s="11">
        <v>15203230</v>
      </c>
      <c r="C55" s="13">
        <v>0</v>
      </c>
      <c r="D55" s="13">
        <v>370785.59</v>
      </c>
      <c r="E55" s="12">
        <f t="shared" si="9"/>
        <v>370785.59</v>
      </c>
      <c r="N55" s="3"/>
    </row>
    <row r="56" spans="1:14" x14ac:dyDescent="0.25">
      <c r="A56" s="15" t="s">
        <v>55</v>
      </c>
      <c r="B56" s="11">
        <v>890836</v>
      </c>
      <c r="C56" s="13">
        <v>0</v>
      </c>
      <c r="D56" s="13">
        <v>0</v>
      </c>
      <c r="E56" s="12">
        <f t="shared" si="9"/>
        <v>0</v>
      </c>
      <c r="N56" s="3"/>
    </row>
    <row r="57" spans="1:14" x14ac:dyDescent="0.25">
      <c r="A57" s="15" t="s">
        <v>56</v>
      </c>
      <c r="B57" s="31">
        <v>840000</v>
      </c>
      <c r="C57" s="13"/>
      <c r="D57" s="13">
        <v>0</v>
      </c>
      <c r="E57" s="12">
        <f t="shared" si="9"/>
        <v>0</v>
      </c>
      <c r="N57" s="3"/>
    </row>
    <row r="58" spans="1:14" ht="30" x14ac:dyDescent="0.25">
      <c r="A58" s="15" t="s">
        <v>57</v>
      </c>
      <c r="B58" s="11">
        <v>165154563</v>
      </c>
      <c r="C58" s="13">
        <v>0</v>
      </c>
      <c r="D58" s="13">
        <v>0</v>
      </c>
      <c r="E58" s="12">
        <f t="shared" si="9"/>
        <v>0</v>
      </c>
      <c r="N58" s="3"/>
    </row>
    <row r="59" spans="1:14" s="14" customFormat="1" x14ac:dyDescent="0.25">
      <c r="A59" s="38" t="s">
        <v>58</v>
      </c>
      <c r="B59" s="37">
        <f>SUM(B60:B61)</f>
        <v>190500000</v>
      </c>
      <c r="C59" s="32"/>
      <c r="D59" s="32"/>
      <c r="E59" s="39">
        <f>SUM(E60:E61)</f>
        <v>0</v>
      </c>
    </row>
    <row r="60" spans="1:14" x14ac:dyDescent="0.25">
      <c r="A60" s="19" t="s">
        <v>59</v>
      </c>
      <c r="B60" s="11">
        <v>15500000</v>
      </c>
      <c r="C60" s="13"/>
      <c r="D60" s="13">
        <v>0</v>
      </c>
      <c r="E60" s="9">
        <f>SUM(C60:C60)</f>
        <v>0</v>
      </c>
      <c r="N60" s="3"/>
    </row>
    <row r="61" spans="1:14" x14ac:dyDescent="0.25">
      <c r="A61" s="19" t="s">
        <v>60</v>
      </c>
      <c r="B61" s="11">
        <v>175000000</v>
      </c>
      <c r="C61" s="13"/>
      <c r="D61" s="13">
        <v>0</v>
      </c>
      <c r="E61" s="9">
        <f t="shared" ref="E61:E66" si="10">SUM(C61:C61)</f>
        <v>0</v>
      </c>
      <c r="N61" s="3"/>
    </row>
    <row r="62" spans="1:14" s="14" customFormat="1" ht="30" x14ac:dyDescent="0.25">
      <c r="A62" s="38" t="s">
        <v>61</v>
      </c>
      <c r="B62" s="40"/>
      <c r="C62" s="41"/>
      <c r="D62" s="41"/>
      <c r="E62" s="23">
        <f t="shared" si="10"/>
        <v>0</v>
      </c>
    </row>
    <row r="63" spans="1:14" x14ac:dyDescent="0.25">
      <c r="A63" s="1" t="s">
        <v>62</v>
      </c>
      <c r="B63" s="11"/>
      <c r="C63" s="13"/>
      <c r="D63" s="13"/>
      <c r="E63" s="9">
        <f t="shared" si="10"/>
        <v>0</v>
      </c>
      <c r="N63" s="3"/>
    </row>
    <row r="64" spans="1:14" ht="30" x14ac:dyDescent="0.25">
      <c r="A64" s="1" t="s">
        <v>63</v>
      </c>
      <c r="B64" s="11"/>
      <c r="C64" s="13"/>
      <c r="D64" s="13"/>
      <c r="E64" s="9">
        <f t="shared" si="10"/>
        <v>0</v>
      </c>
      <c r="N64" s="3"/>
    </row>
    <row r="65" spans="1:15" s="14" customFormat="1" x14ac:dyDescent="0.25">
      <c r="A65" s="38" t="s">
        <v>64</v>
      </c>
      <c r="B65" s="40"/>
      <c r="C65" s="41"/>
      <c r="D65" s="41"/>
      <c r="E65" s="23">
        <f t="shared" si="10"/>
        <v>0</v>
      </c>
    </row>
    <row r="66" spans="1:15" x14ac:dyDescent="0.25">
      <c r="A66" s="1" t="s">
        <v>65</v>
      </c>
      <c r="B66" s="11"/>
      <c r="C66" s="13"/>
      <c r="D66" s="13"/>
      <c r="E66" s="9">
        <f t="shared" si="10"/>
        <v>0</v>
      </c>
      <c r="N66" s="3"/>
    </row>
    <row r="67" spans="1:15" x14ac:dyDescent="0.25">
      <c r="A67" s="1" t="s">
        <v>66</v>
      </c>
      <c r="B67" s="11"/>
      <c r="C67" s="13"/>
      <c r="D67" s="13"/>
      <c r="E67" s="9">
        <f>SUM(C67:C67)</f>
        <v>0</v>
      </c>
      <c r="N67" s="3"/>
    </row>
    <row r="68" spans="1:15" ht="30" x14ac:dyDescent="0.25">
      <c r="A68" s="1" t="s">
        <v>67</v>
      </c>
      <c r="B68" s="11"/>
      <c r="C68" s="13"/>
      <c r="D68" s="13"/>
      <c r="E68" s="9">
        <f>SUM(C68:C68)</f>
        <v>0</v>
      </c>
      <c r="N68" s="3"/>
    </row>
    <row r="69" spans="1:15" s="14" customFormat="1" x14ac:dyDescent="0.25">
      <c r="A69" s="20" t="s">
        <v>68</v>
      </c>
      <c r="B69" s="22">
        <f>B59+B50+B42+B34+B25+B15+B9</f>
        <v>3366336226</v>
      </c>
      <c r="C69" s="21">
        <f t="shared" ref="C69:D69" si="11">C59+C50+C42+C34+C25+C15+C9</f>
        <v>61559469.07</v>
      </c>
      <c r="D69" s="21">
        <f t="shared" si="11"/>
        <v>180174783.88</v>
      </c>
      <c r="E69" s="22">
        <f>+E50+E34+E25+E15+E9</f>
        <v>241361713.88</v>
      </c>
      <c r="F69" s="3"/>
      <c r="G69" s="3"/>
      <c r="H69" s="3"/>
      <c r="I69" s="3"/>
      <c r="J69" s="3"/>
      <c r="K69" s="3"/>
      <c r="L69" s="3"/>
      <c r="M69" s="3"/>
      <c r="N69" s="31"/>
      <c r="O69" s="3"/>
    </row>
    <row r="70" spans="1:15" x14ac:dyDescent="0.25">
      <c r="A70" s="18" t="s">
        <v>69</v>
      </c>
      <c r="C70" s="9">
        <v>0</v>
      </c>
      <c r="D70" s="9"/>
      <c r="E70" s="9">
        <v>0</v>
      </c>
    </row>
    <row r="71" spans="1:15" x14ac:dyDescent="0.25">
      <c r="A71" s="18" t="s">
        <v>70</v>
      </c>
      <c r="C71" s="9">
        <v>0</v>
      </c>
      <c r="D71" s="9"/>
      <c r="E71" s="9">
        <v>0</v>
      </c>
      <c r="F71" s="28"/>
    </row>
    <row r="72" spans="1:15" ht="30" x14ac:dyDescent="0.25">
      <c r="A72" s="1" t="s">
        <v>71</v>
      </c>
      <c r="C72" s="9">
        <v>0</v>
      </c>
      <c r="D72" s="9"/>
      <c r="E72" s="9">
        <v>0</v>
      </c>
    </row>
    <row r="73" spans="1:15" ht="30" x14ac:dyDescent="0.25">
      <c r="A73" s="1" t="s">
        <v>72</v>
      </c>
      <c r="C73" s="9">
        <v>0</v>
      </c>
      <c r="D73" s="9"/>
      <c r="E73" s="9">
        <v>0</v>
      </c>
    </row>
    <row r="74" spans="1:15" x14ac:dyDescent="0.25">
      <c r="A74" s="18" t="s">
        <v>73</v>
      </c>
      <c r="C74" s="9">
        <v>0</v>
      </c>
      <c r="D74" s="9"/>
      <c r="E74" s="9">
        <v>0</v>
      </c>
      <c r="G74" s="26"/>
    </row>
    <row r="75" spans="1:15" x14ac:dyDescent="0.25">
      <c r="A75" s="1" t="s">
        <v>74</v>
      </c>
      <c r="C75" s="9">
        <v>0</v>
      </c>
      <c r="D75" s="9"/>
      <c r="E75" s="9">
        <v>0</v>
      </c>
    </row>
    <row r="76" spans="1:15" x14ac:dyDescent="0.25">
      <c r="A76" s="1" t="s">
        <v>75</v>
      </c>
      <c r="C76" s="9">
        <v>0</v>
      </c>
      <c r="D76" s="9"/>
      <c r="E76" s="9">
        <v>0</v>
      </c>
    </row>
    <row r="77" spans="1:15" x14ac:dyDescent="0.25">
      <c r="A77" s="18" t="s">
        <v>76</v>
      </c>
      <c r="C77" s="9">
        <v>0</v>
      </c>
      <c r="D77" s="9"/>
      <c r="E77" s="9">
        <v>0</v>
      </c>
    </row>
    <row r="78" spans="1:15" x14ac:dyDescent="0.25">
      <c r="A78" s="1" t="s">
        <v>77</v>
      </c>
      <c r="C78" s="9">
        <v>0</v>
      </c>
      <c r="D78" s="9"/>
      <c r="E78" s="9">
        <v>0</v>
      </c>
      <c r="G78" s="26"/>
    </row>
    <row r="79" spans="1:15" x14ac:dyDescent="0.25">
      <c r="A79" s="20" t="s">
        <v>78</v>
      </c>
      <c r="B79" s="32"/>
      <c r="C79" s="23">
        <v>0</v>
      </c>
      <c r="D79" s="23"/>
      <c r="E79" s="23">
        <v>0</v>
      </c>
      <c r="G79" s="27"/>
    </row>
    <row r="81" spans="1:5" x14ac:dyDescent="0.25">
      <c r="A81" s="24" t="s">
        <v>79</v>
      </c>
      <c r="B81" s="43">
        <f>B69</f>
        <v>3366336226</v>
      </c>
      <c r="C81" s="25">
        <f t="shared" ref="C81" si="12">C69</f>
        <v>61559469.07</v>
      </c>
      <c r="D81" s="25"/>
      <c r="E81" s="25">
        <f>E69</f>
        <v>241361713.88</v>
      </c>
    </row>
    <row r="82" spans="1:5" ht="14.25" customHeight="1" x14ac:dyDescent="0.25">
      <c r="A82" s="49" t="s">
        <v>80</v>
      </c>
      <c r="B82" s="49"/>
    </row>
    <row r="83" spans="1:5" ht="13.5" customHeight="1" x14ac:dyDescent="0.25">
      <c r="A83" s="49" t="s">
        <v>88</v>
      </c>
      <c r="B83" s="49"/>
      <c r="C83" s="49"/>
      <c r="D83" s="33"/>
    </row>
    <row r="84" spans="1:5" ht="14.25" customHeight="1" x14ac:dyDescent="0.25">
      <c r="A84" s="28" t="s">
        <v>81</v>
      </c>
      <c r="B84" s="44"/>
      <c r="C84" s="28"/>
      <c r="D84" s="33"/>
      <c r="E84" s="28"/>
    </row>
    <row r="87" spans="1:5" x14ac:dyDescent="0.25">
      <c r="A87" s="47" t="s">
        <v>82</v>
      </c>
      <c r="B87" s="47"/>
      <c r="C87" s="26" t="s">
        <v>83</v>
      </c>
      <c r="D87" s="26"/>
      <c r="E87" s="26"/>
    </row>
    <row r="88" spans="1:5" x14ac:dyDescent="0.25">
      <c r="A88" s="31"/>
      <c r="B88" s="3"/>
    </row>
    <row r="89" spans="1:5" x14ac:dyDescent="0.25">
      <c r="A89" s="31"/>
      <c r="B89" s="3"/>
    </row>
    <row r="90" spans="1:5" x14ac:dyDescent="0.25">
      <c r="A90" s="31"/>
      <c r="B90" s="3"/>
    </row>
    <row r="91" spans="1:5" x14ac:dyDescent="0.25">
      <c r="A91" s="47" t="s">
        <v>84</v>
      </c>
      <c r="B91" s="47"/>
      <c r="C91" s="26" t="s">
        <v>85</v>
      </c>
      <c r="D91" s="26"/>
      <c r="E91" s="26"/>
    </row>
    <row r="92" spans="1:5" x14ac:dyDescent="0.25">
      <c r="A92" s="45" t="s">
        <v>86</v>
      </c>
      <c r="B92" s="45"/>
      <c r="C92" s="27" t="s">
        <v>87</v>
      </c>
      <c r="D92" s="27"/>
      <c r="E92" s="27"/>
    </row>
  </sheetData>
  <mergeCells count="2">
    <mergeCell ref="A82:B82"/>
    <mergeCell ref="A83:C83"/>
  </mergeCells>
  <phoneticPr fontId="9" type="noConversion"/>
  <printOptions horizontalCentered="1"/>
  <pageMargins left="0.70866141732283472" right="0.70866141732283472" top="0.74803149606299213" bottom="0.74803149606299213" header="0.31496062992125984" footer="0.31496062992125984"/>
  <pageSetup scale="55" fitToWidth="2" fitToHeight="2" orientation="portrait" r:id="rId1"/>
  <rowBreaks count="1" manualBreakCount="1">
    <brk id="44" max="4" man="1"/>
  </rowBreaks>
  <ignoredErrors>
    <ignoredError sqref="C25 C34 E59:E60 E67:E69 E42:E50 E10:E14 E51:E58 E61:E66 E16:E24 E26:E33 E35:E41 D50" formulaRange="1"/>
    <ignoredError sqref="E15 E25 E34 C15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Ejecución mensual</vt:lpstr>
    </vt:vector>
  </TitlesOfParts>
  <Company>CDEEE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Noelia Minerva Cruz Matias</dc:creator>
  <cp:lastModifiedBy>Jhonaika Peguero</cp:lastModifiedBy>
  <cp:lastPrinted>2022-03-10T12:35:22Z</cp:lastPrinted>
  <dcterms:created xsi:type="dcterms:W3CDTF">2021-12-02T17:58:55Z</dcterms:created>
  <dcterms:modified xsi:type="dcterms:W3CDTF">2022-03-10T12:35:30Z</dcterms:modified>
</cp:coreProperties>
</file>