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onaika.peguero\Desktop\ESTADOS FINANCIEROS ENERO 2022\"/>
    </mc:Choice>
  </mc:AlternateContent>
  <xr:revisionPtr revIDLastSave="0" documentId="13_ncr:1_{C8DD1999-6745-40C9-B1B5-CCB1DC26D45B}" xr6:coauthVersionLast="47" xr6:coauthVersionMax="47" xr10:uidLastSave="{00000000-0000-0000-0000-000000000000}"/>
  <bookViews>
    <workbookView xWindow="-120" yWindow="-120" windowWidth="20730" windowHeight="11160" xr2:uid="{A04CF9DF-83A6-4B08-AE65-41E03DD5B4C9}"/>
  </bookViews>
  <sheets>
    <sheet name="Ejecución mensual" sheetId="1" r:id="rId1"/>
  </sheets>
  <definedNames>
    <definedName name="_xlnm.Print_Area" localSheetId="0">'Ejecución mensual'!$A$1:$D$93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B9" i="1"/>
  <c r="B59" i="1"/>
  <c r="B50" i="1"/>
  <c r="B34" i="1"/>
  <c r="B25" i="1"/>
  <c r="B15" i="1"/>
  <c r="C15" i="1"/>
  <c r="C25" i="1"/>
  <c r="C34" i="1"/>
  <c r="C9" i="1"/>
  <c r="C8" i="1" s="1"/>
  <c r="D61" i="1"/>
  <c r="D62" i="1"/>
  <c r="D63" i="1"/>
  <c r="D64" i="1"/>
  <c r="D65" i="1"/>
  <c r="D66" i="1"/>
  <c r="B8" i="1" l="1"/>
  <c r="D68" i="1"/>
  <c r="D67" i="1"/>
  <c r="D60" i="1"/>
  <c r="D59" i="1" s="1"/>
  <c r="D58" i="1"/>
  <c r="D57" i="1"/>
  <c r="D56" i="1"/>
  <c r="D55" i="1"/>
  <c r="D54" i="1"/>
  <c r="D53" i="1"/>
  <c r="D52" i="1"/>
  <c r="D51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3" i="1"/>
  <c r="D32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15" i="1" l="1"/>
  <c r="D50" i="1"/>
  <c r="B69" i="1"/>
  <c r="B81" i="1" s="1"/>
  <c r="D34" i="1"/>
  <c r="D9" i="1"/>
  <c r="D25" i="1"/>
  <c r="C69" i="1"/>
  <c r="C81" i="1" s="1"/>
  <c r="D69" i="1" l="1"/>
  <c r="D81" i="1" s="1"/>
  <c r="D8" i="1"/>
</calcChain>
</file>

<file path=xl/sharedStrings.xml><?xml version="1.0" encoding="utf-8"?>
<sst xmlns="http://schemas.openxmlformats.org/spreadsheetml/2006/main" count="90" uniqueCount="90">
  <si>
    <t>Ministerio de Energía y Minas</t>
  </si>
  <si>
    <t>Ejecución de Gastos y Aplicaciones Financieras</t>
  </si>
  <si>
    <t>En RD$</t>
  </si>
  <si>
    <t>Detalle</t>
  </si>
  <si>
    <t>Presupuesto Vigente Aprobado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</si>
  <si>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</si>
  <si>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</si>
  <si>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</si>
  <si>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</si>
  <si>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</si>
  <si>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</si>
  <si>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</si>
  <si>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</si>
  <si>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</si>
  <si>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</si>
  <si>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</si>
  <si>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</si>
  <si>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</si>
  <si>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</si>
  <si>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</si>
  <si>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</si>
  <si>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</si>
  <si>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</si>
  <si>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</si>
  <si>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</si>
  <si>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</si>
  <si>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</si>
  <si>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</si>
  <si>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</si>
  <si>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</si>
  <si>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</si>
  <si>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</si>
  <si>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</si>
  <si>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</si>
  <si>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</si>
  <si>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</si>
  <si>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</si>
  <si>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</si>
  <si>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</si>
  <si>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</si>
  <si>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</si>
  <si>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</si>
  <si>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</si>
  <si>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</si>
  <si>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</si>
  <si>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</si>
  <si>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</si>
  <si>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</si>
  <si>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</si>
  <si>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</si>
  <si>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</si>
  <si>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</si>
  <si>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</si>
  <si>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</si>
  <si>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</si>
  <si>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</si>
  <si>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</si>
  <si>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</si>
  <si>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</si>
  <si>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</si>
  <si>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</si>
  <si>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</si>
  <si>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</si>
  <si>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</si>
  <si>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</si>
  <si>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</si>
  <si>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</si>
  <si>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</si>
  <si>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</si>
  <si>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</si>
  <si>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</si>
  <si>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</si>
  <si>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</si>
  <si>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</si>
  <si>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</si>
  <si>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</si>
  <si>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</si>
  <si>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</si>
  <si>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</si>
  <si>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</si>
  <si>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Fuente: Sistema de Información de la Gestión Financiera</t>
  </si>
  <si>
    <t>Datos preliminares no incluye la ejecución presupuestaria de la Dirección General de Minería ni Remediación Ambiental Mina Pueblo Viejo</t>
  </si>
  <si>
    <t>Elaborado por:</t>
  </si>
  <si>
    <t>Aprobado por:</t>
  </si>
  <si>
    <t>Airon Jimenez</t>
  </si>
  <si>
    <t>Wanda Contreras</t>
  </si>
  <si>
    <t>Enc. Presupuesto</t>
  </si>
  <si>
    <t>Directora Administrativa Financiera</t>
  </si>
  <si>
    <t>Fecha de gasto: Historico de imputación 01-01-2021 al 30-11-2021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</si>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</sst>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4" tint="0.39997558519241921"/>
      </top>
      <bottom/>
      <diagonal/>
    </border>
    <border>
      <left/>
      <right/>
      <top/>
      <bottom style="hair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3" xfId="0" applyNumberFormat="1" applyFont="1" applyBorder="1" applyAlignment="1">
      <alignment wrapText="1"/>
    </xf>
    <xf numFmtId="43" fontId="6" fillId="0" borderId="0" xfId="1" applyFont="1" applyAlignment="1">
      <alignment horizontal="right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43" fontId="5" fillId="0" borderId="0" xfId="1" applyFont="1" applyAlignment="1">
      <alignment horizontal="right"/>
    </xf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4" xfId="0" applyFont="1" applyFill="1" applyBorder="1" applyAlignment="1">
      <alignment wrapText="1"/>
    </xf>
    <xf numFmtId="43" fontId="4" fillId="3" borderId="4" xfId="0" applyNumberFormat="1" applyFont="1" applyFill="1" applyBorder="1" applyAlignment="1">
      <alignment wrapText="1"/>
    </xf>
    <xf numFmtId="43" fontId="4" fillId="3" borderId="4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 wrapText="1"/>
    </xf>
    <xf numFmtId="43" fontId="3" fillId="0" borderId="0" xfId="1" applyFont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3" fontId="2" fillId="0" borderId="0" xfId="1" applyFont="1"/>
    <xf numFmtId="43" fontId="5" fillId="3" borderId="0" xfId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5" fillId="3" borderId="0" xfId="0" applyNumberFormat="1" applyFont="1" applyFill="1" applyAlignment="1">
      <alignment wrapText="1"/>
    </xf>
    <xf numFmtId="43" fontId="6" fillId="3" borderId="0" xfId="1" applyFont="1" applyFill="1" applyAlignment="1">
      <alignment horizontal="right"/>
    </xf>
    <xf numFmtId="43" fontId="4" fillId="3" borderId="0" xfId="0" applyNumberFormat="1" applyFont="1" applyFill="1"/>
    <xf numFmtId="43" fontId="4" fillId="3" borderId="0" xfId="1" applyFont="1" applyFill="1"/>
    <xf numFmtId="0" fontId="4" fillId="3" borderId="0" xfId="0" applyFont="1" applyFill="1" applyAlignment="1">
      <alignment wrapText="1"/>
    </xf>
    <xf numFmtId="43" fontId="7" fillId="3" borderId="0" xfId="0" applyNumberFormat="1" applyFont="1" applyFill="1" applyAlignment="1">
      <alignment horizontal="right"/>
    </xf>
    <xf numFmtId="43" fontId="8" fillId="3" borderId="0" xfId="1" applyFont="1" applyFill="1" applyAlignment="1">
      <alignment horizontal="right"/>
    </xf>
    <xf numFmtId="43" fontId="7" fillId="3" borderId="0" xfId="1" applyFont="1" applyFill="1" applyAlignment="1">
      <alignment horizontal="right"/>
    </xf>
    <xf numFmtId="49" fontId="5" fillId="3" borderId="2" xfId="0" applyNumberFormat="1" applyFont="1" applyFill="1" applyBorder="1" applyAlignment="1">
      <alignment wrapText="1"/>
    </xf>
    <xf numFmtId="43" fontId="4" fillId="2" borderId="0" xfId="1" applyFont="1" applyFill="1" applyAlignment="1">
      <alignment wrapText="1"/>
    </xf>
    <xf numFmtId="43" fontId="2" fillId="0" borderId="0" xfId="1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57151</xdr:rowOff>
    </xdr:from>
    <xdr:to>
      <xdr:col>0</xdr:col>
      <xdr:colOff>2247901</xdr:colOff>
      <xdr:row>3</xdr:row>
      <xdr:rowOff>177801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76201" y="57151"/>
          <a:ext cx="217170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B673-98C9-4584-BBBB-F627890EE746}">
  <dimension ref="A1:N92"/>
  <sheetViews>
    <sheetView tabSelected="1" zoomScaleNormal="100" workbookViewId="0">
      <selection activeCell="H96" sqref="H96"/>
    </sheetView>
  </sheetViews>
  <sheetFormatPr defaultColWidth="9.140625" defaultRowHeight="15" x14ac:dyDescent="0.25"/>
  <cols>
    <col min="1" max="1" width="52.28515625" style="1" bestFit="1" customWidth="1"/>
    <col min="2" max="2" width="17.42578125" style="31" bestFit="1" customWidth="1"/>
    <col min="3" max="3" width="14.28515625" style="3" bestFit="1" customWidth="1"/>
    <col min="4" max="5" width="15" style="3" customWidth="1"/>
    <col min="6" max="6" width="16" style="3" customWidth="1"/>
    <col min="7" max="9" width="15" style="3" customWidth="1"/>
    <col min="10" max="11" width="16" style="3" customWidth="1"/>
    <col min="12" max="12" width="15.140625" style="3" bestFit="1" customWidth="1"/>
    <col min="13" max="13" width="18.85546875" style="31" customWidth="1"/>
    <col min="14" max="14" width="17.85546875" style="3" bestFit="1" customWidth="1"/>
    <col min="15" max="255" width="9.140625" style="3"/>
    <col min="256" max="256" width="79.28515625" style="3" bestFit="1" customWidth="1"/>
    <col min="257" max="257" width="20.140625" style="3" customWidth="1"/>
    <col min="258" max="258" width="20.5703125" style="3" customWidth="1"/>
    <col min="259" max="259" width="17.28515625" style="3" customWidth="1"/>
    <col min="260" max="262" width="15" style="3" bestFit="1" customWidth="1"/>
    <col min="263" max="263" width="16" style="3" bestFit="1" customWidth="1"/>
    <col min="264" max="266" width="15" style="3" bestFit="1" customWidth="1"/>
    <col min="267" max="268" width="16" style="3" bestFit="1" customWidth="1"/>
    <col min="269" max="269" width="18.85546875" style="3" customWidth="1"/>
    <col min="270" max="270" width="17.85546875" style="3" bestFit="1" customWidth="1"/>
    <col min="271" max="511" width="9.140625" style="3"/>
    <col min="512" max="512" width="79.28515625" style="3" bestFit="1" customWidth="1"/>
    <col min="513" max="513" width="20.140625" style="3" customWidth="1"/>
    <col min="514" max="514" width="20.5703125" style="3" customWidth="1"/>
    <col min="515" max="515" width="17.28515625" style="3" customWidth="1"/>
    <col min="516" max="518" width="15" style="3" bestFit="1" customWidth="1"/>
    <col min="519" max="519" width="16" style="3" bestFit="1" customWidth="1"/>
    <col min="520" max="522" width="15" style="3" bestFit="1" customWidth="1"/>
    <col min="523" max="524" width="16" style="3" bestFit="1" customWidth="1"/>
    <col min="525" max="525" width="18.85546875" style="3" customWidth="1"/>
    <col min="526" max="526" width="17.85546875" style="3" bestFit="1" customWidth="1"/>
    <col min="527" max="767" width="9.140625" style="3"/>
    <col min="768" max="768" width="79.28515625" style="3" bestFit="1" customWidth="1"/>
    <col min="769" max="769" width="20.140625" style="3" customWidth="1"/>
    <col min="770" max="770" width="20.5703125" style="3" customWidth="1"/>
    <col min="771" max="771" width="17.28515625" style="3" customWidth="1"/>
    <col min="772" max="774" width="15" style="3" bestFit="1" customWidth="1"/>
    <col min="775" max="775" width="16" style="3" bestFit="1" customWidth="1"/>
    <col min="776" max="778" width="15" style="3" bestFit="1" customWidth="1"/>
    <col min="779" max="780" width="16" style="3" bestFit="1" customWidth="1"/>
    <col min="781" max="781" width="18.85546875" style="3" customWidth="1"/>
    <col min="782" max="782" width="17.85546875" style="3" bestFit="1" customWidth="1"/>
    <col min="783" max="1023" width="9.140625" style="3"/>
    <col min="1024" max="1024" width="79.28515625" style="3" bestFit="1" customWidth="1"/>
    <col min="1025" max="1025" width="20.140625" style="3" customWidth="1"/>
    <col min="1026" max="1026" width="20.5703125" style="3" customWidth="1"/>
    <col min="1027" max="1027" width="17.28515625" style="3" customWidth="1"/>
    <col min="1028" max="1030" width="15" style="3" bestFit="1" customWidth="1"/>
    <col min="1031" max="1031" width="16" style="3" bestFit="1" customWidth="1"/>
    <col min="1032" max="1034" width="15" style="3" bestFit="1" customWidth="1"/>
    <col min="1035" max="1036" width="16" style="3" bestFit="1" customWidth="1"/>
    <col min="1037" max="1037" width="18.85546875" style="3" customWidth="1"/>
    <col min="1038" max="1038" width="17.85546875" style="3" bestFit="1" customWidth="1"/>
    <col min="1039" max="1279" width="9.140625" style="3"/>
    <col min="1280" max="1280" width="79.28515625" style="3" bestFit="1" customWidth="1"/>
    <col min="1281" max="1281" width="20.140625" style="3" customWidth="1"/>
    <col min="1282" max="1282" width="20.5703125" style="3" customWidth="1"/>
    <col min="1283" max="1283" width="17.28515625" style="3" customWidth="1"/>
    <col min="1284" max="1286" width="15" style="3" bestFit="1" customWidth="1"/>
    <col min="1287" max="1287" width="16" style="3" bestFit="1" customWidth="1"/>
    <col min="1288" max="1290" width="15" style="3" bestFit="1" customWidth="1"/>
    <col min="1291" max="1292" width="16" style="3" bestFit="1" customWidth="1"/>
    <col min="1293" max="1293" width="18.85546875" style="3" customWidth="1"/>
    <col min="1294" max="1294" width="17.85546875" style="3" bestFit="1" customWidth="1"/>
    <col min="1295" max="1535" width="9.140625" style="3"/>
    <col min="1536" max="1536" width="79.28515625" style="3" bestFit="1" customWidth="1"/>
    <col min="1537" max="1537" width="20.140625" style="3" customWidth="1"/>
    <col min="1538" max="1538" width="20.5703125" style="3" customWidth="1"/>
    <col min="1539" max="1539" width="17.28515625" style="3" customWidth="1"/>
    <col min="1540" max="1542" width="15" style="3" bestFit="1" customWidth="1"/>
    <col min="1543" max="1543" width="16" style="3" bestFit="1" customWidth="1"/>
    <col min="1544" max="1546" width="15" style="3" bestFit="1" customWidth="1"/>
    <col min="1547" max="1548" width="16" style="3" bestFit="1" customWidth="1"/>
    <col min="1549" max="1549" width="18.85546875" style="3" customWidth="1"/>
    <col min="1550" max="1550" width="17.85546875" style="3" bestFit="1" customWidth="1"/>
    <col min="1551" max="1791" width="9.140625" style="3"/>
    <col min="1792" max="1792" width="79.28515625" style="3" bestFit="1" customWidth="1"/>
    <col min="1793" max="1793" width="20.140625" style="3" customWidth="1"/>
    <col min="1794" max="1794" width="20.5703125" style="3" customWidth="1"/>
    <col min="1795" max="1795" width="17.28515625" style="3" customWidth="1"/>
    <col min="1796" max="1798" width="15" style="3" bestFit="1" customWidth="1"/>
    <col min="1799" max="1799" width="16" style="3" bestFit="1" customWidth="1"/>
    <col min="1800" max="1802" width="15" style="3" bestFit="1" customWidth="1"/>
    <col min="1803" max="1804" width="16" style="3" bestFit="1" customWidth="1"/>
    <col min="1805" max="1805" width="18.85546875" style="3" customWidth="1"/>
    <col min="1806" max="1806" width="17.85546875" style="3" bestFit="1" customWidth="1"/>
    <col min="1807" max="2047" width="9.140625" style="3"/>
    <col min="2048" max="2048" width="79.28515625" style="3" bestFit="1" customWidth="1"/>
    <col min="2049" max="2049" width="20.140625" style="3" customWidth="1"/>
    <col min="2050" max="2050" width="20.5703125" style="3" customWidth="1"/>
    <col min="2051" max="2051" width="17.28515625" style="3" customWidth="1"/>
    <col min="2052" max="2054" width="15" style="3" bestFit="1" customWidth="1"/>
    <col min="2055" max="2055" width="16" style="3" bestFit="1" customWidth="1"/>
    <col min="2056" max="2058" width="15" style="3" bestFit="1" customWidth="1"/>
    <col min="2059" max="2060" width="16" style="3" bestFit="1" customWidth="1"/>
    <col min="2061" max="2061" width="18.85546875" style="3" customWidth="1"/>
    <col min="2062" max="2062" width="17.85546875" style="3" bestFit="1" customWidth="1"/>
    <col min="2063" max="2303" width="9.140625" style="3"/>
    <col min="2304" max="2304" width="79.28515625" style="3" bestFit="1" customWidth="1"/>
    <col min="2305" max="2305" width="20.140625" style="3" customWidth="1"/>
    <col min="2306" max="2306" width="20.5703125" style="3" customWidth="1"/>
    <col min="2307" max="2307" width="17.28515625" style="3" customWidth="1"/>
    <col min="2308" max="2310" width="15" style="3" bestFit="1" customWidth="1"/>
    <col min="2311" max="2311" width="16" style="3" bestFit="1" customWidth="1"/>
    <col min="2312" max="2314" width="15" style="3" bestFit="1" customWidth="1"/>
    <col min="2315" max="2316" width="16" style="3" bestFit="1" customWidth="1"/>
    <col min="2317" max="2317" width="18.85546875" style="3" customWidth="1"/>
    <col min="2318" max="2318" width="17.85546875" style="3" bestFit="1" customWidth="1"/>
    <col min="2319" max="2559" width="9.140625" style="3"/>
    <col min="2560" max="2560" width="79.28515625" style="3" bestFit="1" customWidth="1"/>
    <col min="2561" max="2561" width="20.140625" style="3" customWidth="1"/>
    <col min="2562" max="2562" width="20.5703125" style="3" customWidth="1"/>
    <col min="2563" max="2563" width="17.28515625" style="3" customWidth="1"/>
    <col min="2564" max="2566" width="15" style="3" bestFit="1" customWidth="1"/>
    <col min="2567" max="2567" width="16" style="3" bestFit="1" customWidth="1"/>
    <col min="2568" max="2570" width="15" style="3" bestFit="1" customWidth="1"/>
    <col min="2571" max="2572" width="16" style="3" bestFit="1" customWidth="1"/>
    <col min="2573" max="2573" width="18.85546875" style="3" customWidth="1"/>
    <col min="2574" max="2574" width="17.85546875" style="3" bestFit="1" customWidth="1"/>
    <col min="2575" max="2815" width="9.140625" style="3"/>
    <col min="2816" max="2816" width="79.28515625" style="3" bestFit="1" customWidth="1"/>
    <col min="2817" max="2817" width="20.140625" style="3" customWidth="1"/>
    <col min="2818" max="2818" width="20.5703125" style="3" customWidth="1"/>
    <col min="2819" max="2819" width="17.28515625" style="3" customWidth="1"/>
    <col min="2820" max="2822" width="15" style="3" bestFit="1" customWidth="1"/>
    <col min="2823" max="2823" width="16" style="3" bestFit="1" customWidth="1"/>
    <col min="2824" max="2826" width="15" style="3" bestFit="1" customWidth="1"/>
    <col min="2827" max="2828" width="16" style="3" bestFit="1" customWidth="1"/>
    <col min="2829" max="2829" width="18.85546875" style="3" customWidth="1"/>
    <col min="2830" max="2830" width="17.85546875" style="3" bestFit="1" customWidth="1"/>
    <col min="2831" max="3071" width="9.140625" style="3"/>
    <col min="3072" max="3072" width="79.28515625" style="3" bestFit="1" customWidth="1"/>
    <col min="3073" max="3073" width="20.140625" style="3" customWidth="1"/>
    <col min="3074" max="3074" width="20.5703125" style="3" customWidth="1"/>
    <col min="3075" max="3075" width="17.28515625" style="3" customWidth="1"/>
    <col min="3076" max="3078" width="15" style="3" bestFit="1" customWidth="1"/>
    <col min="3079" max="3079" width="16" style="3" bestFit="1" customWidth="1"/>
    <col min="3080" max="3082" width="15" style="3" bestFit="1" customWidth="1"/>
    <col min="3083" max="3084" width="16" style="3" bestFit="1" customWidth="1"/>
    <col min="3085" max="3085" width="18.85546875" style="3" customWidth="1"/>
    <col min="3086" max="3086" width="17.85546875" style="3" bestFit="1" customWidth="1"/>
    <col min="3087" max="3327" width="9.140625" style="3"/>
    <col min="3328" max="3328" width="79.28515625" style="3" bestFit="1" customWidth="1"/>
    <col min="3329" max="3329" width="20.140625" style="3" customWidth="1"/>
    <col min="3330" max="3330" width="20.5703125" style="3" customWidth="1"/>
    <col min="3331" max="3331" width="17.28515625" style="3" customWidth="1"/>
    <col min="3332" max="3334" width="15" style="3" bestFit="1" customWidth="1"/>
    <col min="3335" max="3335" width="16" style="3" bestFit="1" customWidth="1"/>
    <col min="3336" max="3338" width="15" style="3" bestFit="1" customWidth="1"/>
    <col min="3339" max="3340" width="16" style="3" bestFit="1" customWidth="1"/>
    <col min="3341" max="3341" width="18.85546875" style="3" customWidth="1"/>
    <col min="3342" max="3342" width="17.85546875" style="3" bestFit="1" customWidth="1"/>
    <col min="3343" max="3583" width="9.140625" style="3"/>
    <col min="3584" max="3584" width="79.28515625" style="3" bestFit="1" customWidth="1"/>
    <col min="3585" max="3585" width="20.140625" style="3" customWidth="1"/>
    <col min="3586" max="3586" width="20.5703125" style="3" customWidth="1"/>
    <col min="3587" max="3587" width="17.28515625" style="3" customWidth="1"/>
    <col min="3588" max="3590" width="15" style="3" bestFit="1" customWidth="1"/>
    <col min="3591" max="3591" width="16" style="3" bestFit="1" customWidth="1"/>
    <col min="3592" max="3594" width="15" style="3" bestFit="1" customWidth="1"/>
    <col min="3595" max="3596" width="16" style="3" bestFit="1" customWidth="1"/>
    <col min="3597" max="3597" width="18.85546875" style="3" customWidth="1"/>
    <col min="3598" max="3598" width="17.85546875" style="3" bestFit="1" customWidth="1"/>
    <col min="3599" max="3839" width="9.140625" style="3"/>
    <col min="3840" max="3840" width="79.28515625" style="3" bestFit="1" customWidth="1"/>
    <col min="3841" max="3841" width="20.140625" style="3" customWidth="1"/>
    <col min="3842" max="3842" width="20.5703125" style="3" customWidth="1"/>
    <col min="3843" max="3843" width="17.28515625" style="3" customWidth="1"/>
    <col min="3844" max="3846" width="15" style="3" bestFit="1" customWidth="1"/>
    <col min="3847" max="3847" width="16" style="3" bestFit="1" customWidth="1"/>
    <col min="3848" max="3850" width="15" style="3" bestFit="1" customWidth="1"/>
    <col min="3851" max="3852" width="16" style="3" bestFit="1" customWidth="1"/>
    <col min="3853" max="3853" width="18.85546875" style="3" customWidth="1"/>
    <col min="3854" max="3854" width="17.85546875" style="3" bestFit="1" customWidth="1"/>
    <col min="3855" max="4095" width="9.140625" style="3"/>
    <col min="4096" max="4096" width="79.28515625" style="3" bestFit="1" customWidth="1"/>
    <col min="4097" max="4097" width="20.140625" style="3" customWidth="1"/>
    <col min="4098" max="4098" width="20.5703125" style="3" customWidth="1"/>
    <col min="4099" max="4099" width="17.28515625" style="3" customWidth="1"/>
    <col min="4100" max="4102" width="15" style="3" bestFit="1" customWidth="1"/>
    <col min="4103" max="4103" width="16" style="3" bestFit="1" customWidth="1"/>
    <col min="4104" max="4106" width="15" style="3" bestFit="1" customWidth="1"/>
    <col min="4107" max="4108" width="16" style="3" bestFit="1" customWidth="1"/>
    <col min="4109" max="4109" width="18.85546875" style="3" customWidth="1"/>
    <col min="4110" max="4110" width="17.85546875" style="3" bestFit="1" customWidth="1"/>
    <col min="4111" max="4351" width="9.140625" style="3"/>
    <col min="4352" max="4352" width="79.28515625" style="3" bestFit="1" customWidth="1"/>
    <col min="4353" max="4353" width="20.140625" style="3" customWidth="1"/>
    <col min="4354" max="4354" width="20.5703125" style="3" customWidth="1"/>
    <col min="4355" max="4355" width="17.28515625" style="3" customWidth="1"/>
    <col min="4356" max="4358" width="15" style="3" bestFit="1" customWidth="1"/>
    <col min="4359" max="4359" width="16" style="3" bestFit="1" customWidth="1"/>
    <col min="4360" max="4362" width="15" style="3" bestFit="1" customWidth="1"/>
    <col min="4363" max="4364" width="16" style="3" bestFit="1" customWidth="1"/>
    <col min="4365" max="4365" width="18.85546875" style="3" customWidth="1"/>
    <col min="4366" max="4366" width="17.85546875" style="3" bestFit="1" customWidth="1"/>
    <col min="4367" max="4607" width="9.140625" style="3"/>
    <col min="4608" max="4608" width="79.28515625" style="3" bestFit="1" customWidth="1"/>
    <col min="4609" max="4609" width="20.140625" style="3" customWidth="1"/>
    <col min="4610" max="4610" width="20.5703125" style="3" customWidth="1"/>
    <col min="4611" max="4611" width="17.28515625" style="3" customWidth="1"/>
    <col min="4612" max="4614" width="15" style="3" bestFit="1" customWidth="1"/>
    <col min="4615" max="4615" width="16" style="3" bestFit="1" customWidth="1"/>
    <col min="4616" max="4618" width="15" style="3" bestFit="1" customWidth="1"/>
    <col min="4619" max="4620" width="16" style="3" bestFit="1" customWidth="1"/>
    <col min="4621" max="4621" width="18.85546875" style="3" customWidth="1"/>
    <col min="4622" max="4622" width="17.85546875" style="3" bestFit="1" customWidth="1"/>
    <col min="4623" max="4863" width="9.140625" style="3"/>
    <col min="4864" max="4864" width="79.28515625" style="3" bestFit="1" customWidth="1"/>
    <col min="4865" max="4865" width="20.140625" style="3" customWidth="1"/>
    <col min="4866" max="4866" width="20.5703125" style="3" customWidth="1"/>
    <col min="4867" max="4867" width="17.28515625" style="3" customWidth="1"/>
    <col min="4868" max="4870" width="15" style="3" bestFit="1" customWidth="1"/>
    <col min="4871" max="4871" width="16" style="3" bestFit="1" customWidth="1"/>
    <col min="4872" max="4874" width="15" style="3" bestFit="1" customWidth="1"/>
    <col min="4875" max="4876" width="16" style="3" bestFit="1" customWidth="1"/>
    <col min="4877" max="4877" width="18.85546875" style="3" customWidth="1"/>
    <col min="4878" max="4878" width="17.85546875" style="3" bestFit="1" customWidth="1"/>
    <col min="4879" max="5119" width="9.140625" style="3"/>
    <col min="5120" max="5120" width="79.28515625" style="3" bestFit="1" customWidth="1"/>
    <col min="5121" max="5121" width="20.140625" style="3" customWidth="1"/>
    <col min="5122" max="5122" width="20.5703125" style="3" customWidth="1"/>
    <col min="5123" max="5123" width="17.28515625" style="3" customWidth="1"/>
    <col min="5124" max="5126" width="15" style="3" bestFit="1" customWidth="1"/>
    <col min="5127" max="5127" width="16" style="3" bestFit="1" customWidth="1"/>
    <col min="5128" max="5130" width="15" style="3" bestFit="1" customWidth="1"/>
    <col min="5131" max="5132" width="16" style="3" bestFit="1" customWidth="1"/>
    <col min="5133" max="5133" width="18.85546875" style="3" customWidth="1"/>
    <col min="5134" max="5134" width="17.85546875" style="3" bestFit="1" customWidth="1"/>
    <col min="5135" max="5375" width="9.140625" style="3"/>
    <col min="5376" max="5376" width="79.28515625" style="3" bestFit="1" customWidth="1"/>
    <col min="5377" max="5377" width="20.140625" style="3" customWidth="1"/>
    <col min="5378" max="5378" width="20.5703125" style="3" customWidth="1"/>
    <col min="5379" max="5379" width="17.28515625" style="3" customWidth="1"/>
    <col min="5380" max="5382" width="15" style="3" bestFit="1" customWidth="1"/>
    <col min="5383" max="5383" width="16" style="3" bestFit="1" customWidth="1"/>
    <col min="5384" max="5386" width="15" style="3" bestFit="1" customWidth="1"/>
    <col min="5387" max="5388" width="16" style="3" bestFit="1" customWidth="1"/>
    <col min="5389" max="5389" width="18.85546875" style="3" customWidth="1"/>
    <col min="5390" max="5390" width="17.85546875" style="3" bestFit="1" customWidth="1"/>
    <col min="5391" max="5631" width="9.140625" style="3"/>
    <col min="5632" max="5632" width="79.28515625" style="3" bestFit="1" customWidth="1"/>
    <col min="5633" max="5633" width="20.140625" style="3" customWidth="1"/>
    <col min="5634" max="5634" width="20.5703125" style="3" customWidth="1"/>
    <col min="5635" max="5635" width="17.28515625" style="3" customWidth="1"/>
    <col min="5636" max="5638" width="15" style="3" bestFit="1" customWidth="1"/>
    <col min="5639" max="5639" width="16" style="3" bestFit="1" customWidth="1"/>
    <col min="5640" max="5642" width="15" style="3" bestFit="1" customWidth="1"/>
    <col min="5643" max="5644" width="16" style="3" bestFit="1" customWidth="1"/>
    <col min="5645" max="5645" width="18.85546875" style="3" customWidth="1"/>
    <col min="5646" max="5646" width="17.85546875" style="3" bestFit="1" customWidth="1"/>
    <col min="5647" max="5887" width="9.140625" style="3"/>
    <col min="5888" max="5888" width="79.28515625" style="3" bestFit="1" customWidth="1"/>
    <col min="5889" max="5889" width="20.140625" style="3" customWidth="1"/>
    <col min="5890" max="5890" width="20.5703125" style="3" customWidth="1"/>
    <col min="5891" max="5891" width="17.28515625" style="3" customWidth="1"/>
    <col min="5892" max="5894" width="15" style="3" bestFit="1" customWidth="1"/>
    <col min="5895" max="5895" width="16" style="3" bestFit="1" customWidth="1"/>
    <col min="5896" max="5898" width="15" style="3" bestFit="1" customWidth="1"/>
    <col min="5899" max="5900" width="16" style="3" bestFit="1" customWidth="1"/>
    <col min="5901" max="5901" width="18.85546875" style="3" customWidth="1"/>
    <col min="5902" max="5902" width="17.85546875" style="3" bestFit="1" customWidth="1"/>
    <col min="5903" max="6143" width="9.140625" style="3"/>
    <col min="6144" max="6144" width="79.28515625" style="3" bestFit="1" customWidth="1"/>
    <col min="6145" max="6145" width="20.140625" style="3" customWidth="1"/>
    <col min="6146" max="6146" width="20.5703125" style="3" customWidth="1"/>
    <col min="6147" max="6147" width="17.28515625" style="3" customWidth="1"/>
    <col min="6148" max="6150" width="15" style="3" bestFit="1" customWidth="1"/>
    <col min="6151" max="6151" width="16" style="3" bestFit="1" customWidth="1"/>
    <col min="6152" max="6154" width="15" style="3" bestFit="1" customWidth="1"/>
    <col min="6155" max="6156" width="16" style="3" bestFit="1" customWidth="1"/>
    <col min="6157" max="6157" width="18.85546875" style="3" customWidth="1"/>
    <col min="6158" max="6158" width="17.85546875" style="3" bestFit="1" customWidth="1"/>
    <col min="6159" max="6399" width="9.140625" style="3"/>
    <col min="6400" max="6400" width="79.28515625" style="3" bestFit="1" customWidth="1"/>
    <col min="6401" max="6401" width="20.140625" style="3" customWidth="1"/>
    <col min="6402" max="6402" width="20.5703125" style="3" customWidth="1"/>
    <col min="6403" max="6403" width="17.28515625" style="3" customWidth="1"/>
    <col min="6404" max="6406" width="15" style="3" bestFit="1" customWidth="1"/>
    <col min="6407" max="6407" width="16" style="3" bestFit="1" customWidth="1"/>
    <col min="6408" max="6410" width="15" style="3" bestFit="1" customWidth="1"/>
    <col min="6411" max="6412" width="16" style="3" bestFit="1" customWidth="1"/>
    <col min="6413" max="6413" width="18.85546875" style="3" customWidth="1"/>
    <col min="6414" max="6414" width="17.85546875" style="3" bestFit="1" customWidth="1"/>
    <col min="6415" max="6655" width="9.140625" style="3"/>
    <col min="6656" max="6656" width="79.28515625" style="3" bestFit="1" customWidth="1"/>
    <col min="6657" max="6657" width="20.140625" style="3" customWidth="1"/>
    <col min="6658" max="6658" width="20.5703125" style="3" customWidth="1"/>
    <col min="6659" max="6659" width="17.28515625" style="3" customWidth="1"/>
    <col min="6660" max="6662" width="15" style="3" bestFit="1" customWidth="1"/>
    <col min="6663" max="6663" width="16" style="3" bestFit="1" customWidth="1"/>
    <col min="6664" max="6666" width="15" style="3" bestFit="1" customWidth="1"/>
    <col min="6667" max="6668" width="16" style="3" bestFit="1" customWidth="1"/>
    <col min="6669" max="6669" width="18.85546875" style="3" customWidth="1"/>
    <col min="6670" max="6670" width="17.85546875" style="3" bestFit="1" customWidth="1"/>
    <col min="6671" max="6911" width="9.140625" style="3"/>
    <col min="6912" max="6912" width="79.28515625" style="3" bestFit="1" customWidth="1"/>
    <col min="6913" max="6913" width="20.140625" style="3" customWidth="1"/>
    <col min="6914" max="6914" width="20.5703125" style="3" customWidth="1"/>
    <col min="6915" max="6915" width="17.28515625" style="3" customWidth="1"/>
    <col min="6916" max="6918" width="15" style="3" bestFit="1" customWidth="1"/>
    <col min="6919" max="6919" width="16" style="3" bestFit="1" customWidth="1"/>
    <col min="6920" max="6922" width="15" style="3" bestFit="1" customWidth="1"/>
    <col min="6923" max="6924" width="16" style="3" bestFit="1" customWidth="1"/>
    <col min="6925" max="6925" width="18.85546875" style="3" customWidth="1"/>
    <col min="6926" max="6926" width="17.85546875" style="3" bestFit="1" customWidth="1"/>
    <col min="6927" max="7167" width="9.140625" style="3"/>
    <col min="7168" max="7168" width="79.28515625" style="3" bestFit="1" customWidth="1"/>
    <col min="7169" max="7169" width="20.140625" style="3" customWidth="1"/>
    <col min="7170" max="7170" width="20.5703125" style="3" customWidth="1"/>
    <col min="7171" max="7171" width="17.28515625" style="3" customWidth="1"/>
    <col min="7172" max="7174" width="15" style="3" bestFit="1" customWidth="1"/>
    <col min="7175" max="7175" width="16" style="3" bestFit="1" customWidth="1"/>
    <col min="7176" max="7178" width="15" style="3" bestFit="1" customWidth="1"/>
    <col min="7179" max="7180" width="16" style="3" bestFit="1" customWidth="1"/>
    <col min="7181" max="7181" width="18.85546875" style="3" customWidth="1"/>
    <col min="7182" max="7182" width="17.85546875" style="3" bestFit="1" customWidth="1"/>
    <col min="7183" max="7423" width="9.140625" style="3"/>
    <col min="7424" max="7424" width="79.28515625" style="3" bestFit="1" customWidth="1"/>
    <col min="7425" max="7425" width="20.140625" style="3" customWidth="1"/>
    <col min="7426" max="7426" width="20.5703125" style="3" customWidth="1"/>
    <col min="7427" max="7427" width="17.28515625" style="3" customWidth="1"/>
    <col min="7428" max="7430" width="15" style="3" bestFit="1" customWidth="1"/>
    <col min="7431" max="7431" width="16" style="3" bestFit="1" customWidth="1"/>
    <col min="7432" max="7434" width="15" style="3" bestFit="1" customWidth="1"/>
    <col min="7435" max="7436" width="16" style="3" bestFit="1" customWidth="1"/>
    <col min="7437" max="7437" width="18.85546875" style="3" customWidth="1"/>
    <col min="7438" max="7438" width="17.85546875" style="3" bestFit="1" customWidth="1"/>
    <col min="7439" max="7679" width="9.140625" style="3"/>
    <col min="7680" max="7680" width="79.28515625" style="3" bestFit="1" customWidth="1"/>
    <col min="7681" max="7681" width="20.140625" style="3" customWidth="1"/>
    <col min="7682" max="7682" width="20.5703125" style="3" customWidth="1"/>
    <col min="7683" max="7683" width="17.28515625" style="3" customWidth="1"/>
    <col min="7684" max="7686" width="15" style="3" bestFit="1" customWidth="1"/>
    <col min="7687" max="7687" width="16" style="3" bestFit="1" customWidth="1"/>
    <col min="7688" max="7690" width="15" style="3" bestFit="1" customWidth="1"/>
    <col min="7691" max="7692" width="16" style="3" bestFit="1" customWidth="1"/>
    <col min="7693" max="7693" width="18.85546875" style="3" customWidth="1"/>
    <col min="7694" max="7694" width="17.85546875" style="3" bestFit="1" customWidth="1"/>
    <col min="7695" max="7935" width="9.140625" style="3"/>
    <col min="7936" max="7936" width="79.28515625" style="3" bestFit="1" customWidth="1"/>
    <col min="7937" max="7937" width="20.140625" style="3" customWidth="1"/>
    <col min="7938" max="7938" width="20.5703125" style="3" customWidth="1"/>
    <col min="7939" max="7939" width="17.28515625" style="3" customWidth="1"/>
    <col min="7940" max="7942" width="15" style="3" bestFit="1" customWidth="1"/>
    <col min="7943" max="7943" width="16" style="3" bestFit="1" customWidth="1"/>
    <col min="7944" max="7946" width="15" style="3" bestFit="1" customWidth="1"/>
    <col min="7947" max="7948" width="16" style="3" bestFit="1" customWidth="1"/>
    <col min="7949" max="7949" width="18.85546875" style="3" customWidth="1"/>
    <col min="7950" max="7950" width="17.85546875" style="3" bestFit="1" customWidth="1"/>
    <col min="7951" max="8191" width="9.140625" style="3"/>
    <col min="8192" max="8192" width="79.28515625" style="3" bestFit="1" customWidth="1"/>
    <col min="8193" max="8193" width="20.140625" style="3" customWidth="1"/>
    <col min="8194" max="8194" width="20.5703125" style="3" customWidth="1"/>
    <col min="8195" max="8195" width="17.28515625" style="3" customWidth="1"/>
    <col min="8196" max="8198" width="15" style="3" bestFit="1" customWidth="1"/>
    <col min="8199" max="8199" width="16" style="3" bestFit="1" customWidth="1"/>
    <col min="8200" max="8202" width="15" style="3" bestFit="1" customWidth="1"/>
    <col min="8203" max="8204" width="16" style="3" bestFit="1" customWidth="1"/>
    <col min="8205" max="8205" width="18.85546875" style="3" customWidth="1"/>
    <col min="8206" max="8206" width="17.85546875" style="3" bestFit="1" customWidth="1"/>
    <col min="8207" max="8447" width="9.140625" style="3"/>
    <col min="8448" max="8448" width="79.28515625" style="3" bestFit="1" customWidth="1"/>
    <col min="8449" max="8449" width="20.140625" style="3" customWidth="1"/>
    <col min="8450" max="8450" width="20.5703125" style="3" customWidth="1"/>
    <col min="8451" max="8451" width="17.28515625" style="3" customWidth="1"/>
    <col min="8452" max="8454" width="15" style="3" bestFit="1" customWidth="1"/>
    <col min="8455" max="8455" width="16" style="3" bestFit="1" customWidth="1"/>
    <col min="8456" max="8458" width="15" style="3" bestFit="1" customWidth="1"/>
    <col min="8459" max="8460" width="16" style="3" bestFit="1" customWidth="1"/>
    <col min="8461" max="8461" width="18.85546875" style="3" customWidth="1"/>
    <col min="8462" max="8462" width="17.85546875" style="3" bestFit="1" customWidth="1"/>
    <col min="8463" max="8703" width="9.140625" style="3"/>
    <col min="8704" max="8704" width="79.28515625" style="3" bestFit="1" customWidth="1"/>
    <col min="8705" max="8705" width="20.140625" style="3" customWidth="1"/>
    <col min="8706" max="8706" width="20.5703125" style="3" customWidth="1"/>
    <col min="8707" max="8707" width="17.28515625" style="3" customWidth="1"/>
    <col min="8708" max="8710" width="15" style="3" bestFit="1" customWidth="1"/>
    <col min="8711" max="8711" width="16" style="3" bestFit="1" customWidth="1"/>
    <col min="8712" max="8714" width="15" style="3" bestFit="1" customWidth="1"/>
    <col min="8715" max="8716" width="16" style="3" bestFit="1" customWidth="1"/>
    <col min="8717" max="8717" width="18.85546875" style="3" customWidth="1"/>
    <col min="8718" max="8718" width="17.85546875" style="3" bestFit="1" customWidth="1"/>
    <col min="8719" max="8959" width="9.140625" style="3"/>
    <col min="8960" max="8960" width="79.28515625" style="3" bestFit="1" customWidth="1"/>
    <col min="8961" max="8961" width="20.140625" style="3" customWidth="1"/>
    <col min="8962" max="8962" width="20.5703125" style="3" customWidth="1"/>
    <col min="8963" max="8963" width="17.28515625" style="3" customWidth="1"/>
    <col min="8964" max="8966" width="15" style="3" bestFit="1" customWidth="1"/>
    <col min="8967" max="8967" width="16" style="3" bestFit="1" customWidth="1"/>
    <col min="8968" max="8970" width="15" style="3" bestFit="1" customWidth="1"/>
    <col min="8971" max="8972" width="16" style="3" bestFit="1" customWidth="1"/>
    <col min="8973" max="8973" width="18.85546875" style="3" customWidth="1"/>
    <col min="8974" max="8974" width="17.85546875" style="3" bestFit="1" customWidth="1"/>
    <col min="8975" max="9215" width="9.140625" style="3"/>
    <col min="9216" max="9216" width="79.28515625" style="3" bestFit="1" customWidth="1"/>
    <col min="9217" max="9217" width="20.140625" style="3" customWidth="1"/>
    <col min="9218" max="9218" width="20.5703125" style="3" customWidth="1"/>
    <col min="9219" max="9219" width="17.28515625" style="3" customWidth="1"/>
    <col min="9220" max="9222" width="15" style="3" bestFit="1" customWidth="1"/>
    <col min="9223" max="9223" width="16" style="3" bestFit="1" customWidth="1"/>
    <col min="9224" max="9226" width="15" style="3" bestFit="1" customWidth="1"/>
    <col min="9227" max="9228" width="16" style="3" bestFit="1" customWidth="1"/>
    <col min="9229" max="9229" width="18.85546875" style="3" customWidth="1"/>
    <col min="9230" max="9230" width="17.85546875" style="3" bestFit="1" customWidth="1"/>
    <col min="9231" max="9471" width="9.140625" style="3"/>
    <col min="9472" max="9472" width="79.28515625" style="3" bestFit="1" customWidth="1"/>
    <col min="9473" max="9473" width="20.140625" style="3" customWidth="1"/>
    <col min="9474" max="9474" width="20.5703125" style="3" customWidth="1"/>
    <col min="9475" max="9475" width="17.28515625" style="3" customWidth="1"/>
    <col min="9476" max="9478" width="15" style="3" bestFit="1" customWidth="1"/>
    <col min="9479" max="9479" width="16" style="3" bestFit="1" customWidth="1"/>
    <col min="9480" max="9482" width="15" style="3" bestFit="1" customWidth="1"/>
    <col min="9483" max="9484" width="16" style="3" bestFit="1" customWidth="1"/>
    <col min="9485" max="9485" width="18.85546875" style="3" customWidth="1"/>
    <col min="9486" max="9486" width="17.85546875" style="3" bestFit="1" customWidth="1"/>
    <col min="9487" max="9727" width="9.140625" style="3"/>
    <col min="9728" max="9728" width="79.28515625" style="3" bestFit="1" customWidth="1"/>
    <col min="9729" max="9729" width="20.140625" style="3" customWidth="1"/>
    <col min="9730" max="9730" width="20.5703125" style="3" customWidth="1"/>
    <col min="9731" max="9731" width="17.28515625" style="3" customWidth="1"/>
    <col min="9732" max="9734" width="15" style="3" bestFit="1" customWidth="1"/>
    <col min="9735" max="9735" width="16" style="3" bestFit="1" customWidth="1"/>
    <col min="9736" max="9738" width="15" style="3" bestFit="1" customWidth="1"/>
    <col min="9739" max="9740" width="16" style="3" bestFit="1" customWidth="1"/>
    <col min="9741" max="9741" width="18.85546875" style="3" customWidth="1"/>
    <col min="9742" max="9742" width="17.85546875" style="3" bestFit="1" customWidth="1"/>
    <col min="9743" max="9983" width="9.140625" style="3"/>
    <col min="9984" max="9984" width="79.28515625" style="3" bestFit="1" customWidth="1"/>
    <col min="9985" max="9985" width="20.140625" style="3" customWidth="1"/>
    <col min="9986" max="9986" width="20.5703125" style="3" customWidth="1"/>
    <col min="9987" max="9987" width="17.28515625" style="3" customWidth="1"/>
    <col min="9988" max="9990" width="15" style="3" bestFit="1" customWidth="1"/>
    <col min="9991" max="9991" width="16" style="3" bestFit="1" customWidth="1"/>
    <col min="9992" max="9994" width="15" style="3" bestFit="1" customWidth="1"/>
    <col min="9995" max="9996" width="16" style="3" bestFit="1" customWidth="1"/>
    <col min="9997" max="9997" width="18.85546875" style="3" customWidth="1"/>
    <col min="9998" max="9998" width="17.85546875" style="3" bestFit="1" customWidth="1"/>
    <col min="9999" max="10239" width="9.140625" style="3"/>
    <col min="10240" max="10240" width="79.28515625" style="3" bestFit="1" customWidth="1"/>
    <col min="10241" max="10241" width="20.140625" style="3" customWidth="1"/>
    <col min="10242" max="10242" width="20.5703125" style="3" customWidth="1"/>
    <col min="10243" max="10243" width="17.28515625" style="3" customWidth="1"/>
    <col min="10244" max="10246" width="15" style="3" bestFit="1" customWidth="1"/>
    <col min="10247" max="10247" width="16" style="3" bestFit="1" customWidth="1"/>
    <col min="10248" max="10250" width="15" style="3" bestFit="1" customWidth="1"/>
    <col min="10251" max="10252" width="16" style="3" bestFit="1" customWidth="1"/>
    <col min="10253" max="10253" width="18.85546875" style="3" customWidth="1"/>
    <col min="10254" max="10254" width="17.85546875" style="3" bestFit="1" customWidth="1"/>
    <col min="10255" max="10495" width="9.140625" style="3"/>
    <col min="10496" max="10496" width="79.28515625" style="3" bestFit="1" customWidth="1"/>
    <col min="10497" max="10497" width="20.140625" style="3" customWidth="1"/>
    <col min="10498" max="10498" width="20.5703125" style="3" customWidth="1"/>
    <col min="10499" max="10499" width="17.28515625" style="3" customWidth="1"/>
    <col min="10500" max="10502" width="15" style="3" bestFit="1" customWidth="1"/>
    <col min="10503" max="10503" width="16" style="3" bestFit="1" customWidth="1"/>
    <col min="10504" max="10506" width="15" style="3" bestFit="1" customWidth="1"/>
    <col min="10507" max="10508" width="16" style="3" bestFit="1" customWidth="1"/>
    <col min="10509" max="10509" width="18.85546875" style="3" customWidth="1"/>
    <col min="10510" max="10510" width="17.85546875" style="3" bestFit="1" customWidth="1"/>
    <col min="10511" max="10751" width="9.140625" style="3"/>
    <col min="10752" max="10752" width="79.28515625" style="3" bestFit="1" customWidth="1"/>
    <col min="10753" max="10753" width="20.140625" style="3" customWidth="1"/>
    <col min="10754" max="10754" width="20.5703125" style="3" customWidth="1"/>
    <col min="10755" max="10755" width="17.28515625" style="3" customWidth="1"/>
    <col min="10756" max="10758" width="15" style="3" bestFit="1" customWidth="1"/>
    <col min="10759" max="10759" width="16" style="3" bestFit="1" customWidth="1"/>
    <col min="10760" max="10762" width="15" style="3" bestFit="1" customWidth="1"/>
    <col min="10763" max="10764" width="16" style="3" bestFit="1" customWidth="1"/>
    <col min="10765" max="10765" width="18.85546875" style="3" customWidth="1"/>
    <col min="10766" max="10766" width="17.85546875" style="3" bestFit="1" customWidth="1"/>
    <col min="10767" max="11007" width="9.140625" style="3"/>
    <col min="11008" max="11008" width="79.28515625" style="3" bestFit="1" customWidth="1"/>
    <col min="11009" max="11009" width="20.140625" style="3" customWidth="1"/>
    <col min="11010" max="11010" width="20.5703125" style="3" customWidth="1"/>
    <col min="11011" max="11011" width="17.28515625" style="3" customWidth="1"/>
    <col min="11012" max="11014" width="15" style="3" bestFit="1" customWidth="1"/>
    <col min="11015" max="11015" width="16" style="3" bestFit="1" customWidth="1"/>
    <col min="11016" max="11018" width="15" style="3" bestFit="1" customWidth="1"/>
    <col min="11019" max="11020" width="16" style="3" bestFit="1" customWidth="1"/>
    <col min="11021" max="11021" width="18.85546875" style="3" customWidth="1"/>
    <col min="11022" max="11022" width="17.85546875" style="3" bestFit="1" customWidth="1"/>
    <col min="11023" max="11263" width="9.140625" style="3"/>
    <col min="11264" max="11264" width="79.28515625" style="3" bestFit="1" customWidth="1"/>
    <col min="11265" max="11265" width="20.140625" style="3" customWidth="1"/>
    <col min="11266" max="11266" width="20.5703125" style="3" customWidth="1"/>
    <col min="11267" max="11267" width="17.28515625" style="3" customWidth="1"/>
    <col min="11268" max="11270" width="15" style="3" bestFit="1" customWidth="1"/>
    <col min="11271" max="11271" width="16" style="3" bestFit="1" customWidth="1"/>
    <col min="11272" max="11274" width="15" style="3" bestFit="1" customWidth="1"/>
    <col min="11275" max="11276" width="16" style="3" bestFit="1" customWidth="1"/>
    <col min="11277" max="11277" width="18.85546875" style="3" customWidth="1"/>
    <col min="11278" max="11278" width="17.85546875" style="3" bestFit="1" customWidth="1"/>
    <col min="11279" max="11519" width="9.140625" style="3"/>
    <col min="11520" max="11520" width="79.28515625" style="3" bestFit="1" customWidth="1"/>
    <col min="11521" max="11521" width="20.140625" style="3" customWidth="1"/>
    <col min="11522" max="11522" width="20.5703125" style="3" customWidth="1"/>
    <col min="11523" max="11523" width="17.28515625" style="3" customWidth="1"/>
    <col min="11524" max="11526" width="15" style="3" bestFit="1" customWidth="1"/>
    <col min="11527" max="11527" width="16" style="3" bestFit="1" customWidth="1"/>
    <col min="11528" max="11530" width="15" style="3" bestFit="1" customWidth="1"/>
    <col min="11531" max="11532" width="16" style="3" bestFit="1" customWidth="1"/>
    <col min="11533" max="11533" width="18.85546875" style="3" customWidth="1"/>
    <col min="11534" max="11534" width="17.85546875" style="3" bestFit="1" customWidth="1"/>
    <col min="11535" max="11775" width="9.140625" style="3"/>
    <col min="11776" max="11776" width="79.28515625" style="3" bestFit="1" customWidth="1"/>
    <col min="11777" max="11777" width="20.140625" style="3" customWidth="1"/>
    <col min="11778" max="11778" width="20.5703125" style="3" customWidth="1"/>
    <col min="11779" max="11779" width="17.28515625" style="3" customWidth="1"/>
    <col min="11780" max="11782" width="15" style="3" bestFit="1" customWidth="1"/>
    <col min="11783" max="11783" width="16" style="3" bestFit="1" customWidth="1"/>
    <col min="11784" max="11786" width="15" style="3" bestFit="1" customWidth="1"/>
    <col min="11787" max="11788" width="16" style="3" bestFit="1" customWidth="1"/>
    <col min="11789" max="11789" width="18.85546875" style="3" customWidth="1"/>
    <col min="11790" max="11790" width="17.85546875" style="3" bestFit="1" customWidth="1"/>
    <col min="11791" max="12031" width="9.140625" style="3"/>
    <col min="12032" max="12032" width="79.28515625" style="3" bestFit="1" customWidth="1"/>
    <col min="12033" max="12033" width="20.140625" style="3" customWidth="1"/>
    <col min="12034" max="12034" width="20.5703125" style="3" customWidth="1"/>
    <col min="12035" max="12035" width="17.28515625" style="3" customWidth="1"/>
    <col min="12036" max="12038" width="15" style="3" bestFit="1" customWidth="1"/>
    <col min="12039" max="12039" width="16" style="3" bestFit="1" customWidth="1"/>
    <col min="12040" max="12042" width="15" style="3" bestFit="1" customWidth="1"/>
    <col min="12043" max="12044" width="16" style="3" bestFit="1" customWidth="1"/>
    <col min="12045" max="12045" width="18.85546875" style="3" customWidth="1"/>
    <col min="12046" max="12046" width="17.85546875" style="3" bestFit="1" customWidth="1"/>
    <col min="12047" max="12287" width="9.140625" style="3"/>
    <col min="12288" max="12288" width="79.28515625" style="3" bestFit="1" customWidth="1"/>
    <col min="12289" max="12289" width="20.140625" style="3" customWidth="1"/>
    <col min="12290" max="12290" width="20.5703125" style="3" customWidth="1"/>
    <col min="12291" max="12291" width="17.28515625" style="3" customWidth="1"/>
    <col min="12292" max="12294" width="15" style="3" bestFit="1" customWidth="1"/>
    <col min="12295" max="12295" width="16" style="3" bestFit="1" customWidth="1"/>
    <col min="12296" max="12298" width="15" style="3" bestFit="1" customWidth="1"/>
    <col min="12299" max="12300" width="16" style="3" bestFit="1" customWidth="1"/>
    <col min="12301" max="12301" width="18.85546875" style="3" customWidth="1"/>
    <col min="12302" max="12302" width="17.85546875" style="3" bestFit="1" customWidth="1"/>
    <col min="12303" max="12543" width="9.140625" style="3"/>
    <col min="12544" max="12544" width="79.28515625" style="3" bestFit="1" customWidth="1"/>
    <col min="12545" max="12545" width="20.140625" style="3" customWidth="1"/>
    <col min="12546" max="12546" width="20.5703125" style="3" customWidth="1"/>
    <col min="12547" max="12547" width="17.28515625" style="3" customWidth="1"/>
    <col min="12548" max="12550" width="15" style="3" bestFit="1" customWidth="1"/>
    <col min="12551" max="12551" width="16" style="3" bestFit="1" customWidth="1"/>
    <col min="12552" max="12554" width="15" style="3" bestFit="1" customWidth="1"/>
    <col min="12555" max="12556" width="16" style="3" bestFit="1" customWidth="1"/>
    <col min="12557" max="12557" width="18.85546875" style="3" customWidth="1"/>
    <col min="12558" max="12558" width="17.85546875" style="3" bestFit="1" customWidth="1"/>
    <col min="12559" max="12799" width="9.140625" style="3"/>
    <col min="12800" max="12800" width="79.28515625" style="3" bestFit="1" customWidth="1"/>
    <col min="12801" max="12801" width="20.140625" style="3" customWidth="1"/>
    <col min="12802" max="12802" width="20.5703125" style="3" customWidth="1"/>
    <col min="12803" max="12803" width="17.28515625" style="3" customWidth="1"/>
    <col min="12804" max="12806" width="15" style="3" bestFit="1" customWidth="1"/>
    <col min="12807" max="12807" width="16" style="3" bestFit="1" customWidth="1"/>
    <col min="12808" max="12810" width="15" style="3" bestFit="1" customWidth="1"/>
    <col min="12811" max="12812" width="16" style="3" bestFit="1" customWidth="1"/>
    <col min="12813" max="12813" width="18.85546875" style="3" customWidth="1"/>
    <col min="12814" max="12814" width="17.85546875" style="3" bestFit="1" customWidth="1"/>
    <col min="12815" max="13055" width="9.140625" style="3"/>
    <col min="13056" max="13056" width="79.28515625" style="3" bestFit="1" customWidth="1"/>
    <col min="13057" max="13057" width="20.140625" style="3" customWidth="1"/>
    <col min="13058" max="13058" width="20.5703125" style="3" customWidth="1"/>
    <col min="13059" max="13059" width="17.28515625" style="3" customWidth="1"/>
    <col min="13060" max="13062" width="15" style="3" bestFit="1" customWidth="1"/>
    <col min="13063" max="13063" width="16" style="3" bestFit="1" customWidth="1"/>
    <col min="13064" max="13066" width="15" style="3" bestFit="1" customWidth="1"/>
    <col min="13067" max="13068" width="16" style="3" bestFit="1" customWidth="1"/>
    <col min="13069" max="13069" width="18.85546875" style="3" customWidth="1"/>
    <col min="13070" max="13070" width="17.85546875" style="3" bestFit="1" customWidth="1"/>
    <col min="13071" max="13311" width="9.140625" style="3"/>
    <col min="13312" max="13312" width="79.28515625" style="3" bestFit="1" customWidth="1"/>
    <col min="13313" max="13313" width="20.140625" style="3" customWidth="1"/>
    <col min="13314" max="13314" width="20.5703125" style="3" customWidth="1"/>
    <col min="13315" max="13315" width="17.28515625" style="3" customWidth="1"/>
    <col min="13316" max="13318" width="15" style="3" bestFit="1" customWidth="1"/>
    <col min="13319" max="13319" width="16" style="3" bestFit="1" customWidth="1"/>
    <col min="13320" max="13322" width="15" style="3" bestFit="1" customWidth="1"/>
    <col min="13323" max="13324" width="16" style="3" bestFit="1" customWidth="1"/>
    <col min="13325" max="13325" width="18.85546875" style="3" customWidth="1"/>
    <col min="13326" max="13326" width="17.85546875" style="3" bestFit="1" customWidth="1"/>
    <col min="13327" max="13567" width="9.140625" style="3"/>
    <col min="13568" max="13568" width="79.28515625" style="3" bestFit="1" customWidth="1"/>
    <col min="13569" max="13569" width="20.140625" style="3" customWidth="1"/>
    <col min="13570" max="13570" width="20.5703125" style="3" customWidth="1"/>
    <col min="13571" max="13571" width="17.28515625" style="3" customWidth="1"/>
    <col min="13572" max="13574" width="15" style="3" bestFit="1" customWidth="1"/>
    <col min="13575" max="13575" width="16" style="3" bestFit="1" customWidth="1"/>
    <col min="13576" max="13578" width="15" style="3" bestFit="1" customWidth="1"/>
    <col min="13579" max="13580" width="16" style="3" bestFit="1" customWidth="1"/>
    <col min="13581" max="13581" width="18.85546875" style="3" customWidth="1"/>
    <col min="13582" max="13582" width="17.85546875" style="3" bestFit="1" customWidth="1"/>
    <col min="13583" max="13823" width="9.140625" style="3"/>
    <col min="13824" max="13824" width="79.28515625" style="3" bestFit="1" customWidth="1"/>
    <col min="13825" max="13825" width="20.140625" style="3" customWidth="1"/>
    <col min="13826" max="13826" width="20.5703125" style="3" customWidth="1"/>
    <col min="13827" max="13827" width="17.28515625" style="3" customWidth="1"/>
    <col min="13828" max="13830" width="15" style="3" bestFit="1" customWidth="1"/>
    <col min="13831" max="13831" width="16" style="3" bestFit="1" customWidth="1"/>
    <col min="13832" max="13834" width="15" style="3" bestFit="1" customWidth="1"/>
    <col min="13835" max="13836" width="16" style="3" bestFit="1" customWidth="1"/>
    <col min="13837" max="13837" width="18.85546875" style="3" customWidth="1"/>
    <col min="13838" max="13838" width="17.85546875" style="3" bestFit="1" customWidth="1"/>
    <col min="13839" max="14079" width="9.140625" style="3"/>
    <col min="14080" max="14080" width="79.28515625" style="3" bestFit="1" customWidth="1"/>
    <col min="14081" max="14081" width="20.140625" style="3" customWidth="1"/>
    <col min="14082" max="14082" width="20.5703125" style="3" customWidth="1"/>
    <col min="14083" max="14083" width="17.28515625" style="3" customWidth="1"/>
    <col min="14084" max="14086" width="15" style="3" bestFit="1" customWidth="1"/>
    <col min="14087" max="14087" width="16" style="3" bestFit="1" customWidth="1"/>
    <col min="14088" max="14090" width="15" style="3" bestFit="1" customWidth="1"/>
    <col min="14091" max="14092" width="16" style="3" bestFit="1" customWidth="1"/>
    <col min="14093" max="14093" width="18.85546875" style="3" customWidth="1"/>
    <col min="14094" max="14094" width="17.85546875" style="3" bestFit="1" customWidth="1"/>
    <col min="14095" max="14335" width="9.140625" style="3"/>
    <col min="14336" max="14336" width="79.28515625" style="3" bestFit="1" customWidth="1"/>
    <col min="14337" max="14337" width="20.140625" style="3" customWidth="1"/>
    <col min="14338" max="14338" width="20.5703125" style="3" customWidth="1"/>
    <col min="14339" max="14339" width="17.28515625" style="3" customWidth="1"/>
    <col min="14340" max="14342" width="15" style="3" bestFit="1" customWidth="1"/>
    <col min="14343" max="14343" width="16" style="3" bestFit="1" customWidth="1"/>
    <col min="14344" max="14346" width="15" style="3" bestFit="1" customWidth="1"/>
    <col min="14347" max="14348" width="16" style="3" bestFit="1" customWidth="1"/>
    <col min="14349" max="14349" width="18.85546875" style="3" customWidth="1"/>
    <col min="14350" max="14350" width="17.85546875" style="3" bestFit="1" customWidth="1"/>
    <col min="14351" max="14591" width="9.140625" style="3"/>
    <col min="14592" max="14592" width="79.28515625" style="3" bestFit="1" customWidth="1"/>
    <col min="14593" max="14593" width="20.140625" style="3" customWidth="1"/>
    <col min="14594" max="14594" width="20.5703125" style="3" customWidth="1"/>
    <col min="14595" max="14595" width="17.28515625" style="3" customWidth="1"/>
    <col min="14596" max="14598" width="15" style="3" bestFit="1" customWidth="1"/>
    <col min="14599" max="14599" width="16" style="3" bestFit="1" customWidth="1"/>
    <col min="14600" max="14602" width="15" style="3" bestFit="1" customWidth="1"/>
    <col min="14603" max="14604" width="16" style="3" bestFit="1" customWidth="1"/>
    <col min="14605" max="14605" width="18.85546875" style="3" customWidth="1"/>
    <col min="14606" max="14606" width="17.85546875" style="3" bestFit="1" customWidth="1"/>
    <col min="14607" max="14847" width="9.140625" style="3"/>
    <col min="14848" max="14848" width="79.28515625" style="3" bestFit="1" customWidth="1"/>
    <col min="14849" max="14849" width="20.140625" style="3" customWidth="1"/>
    <col min="14850" max="14850" width="20.5703125" style="3" customWidth="1"/>
    <col min="14851" max="14851" width="17.28515625" style="3" customWidth="1"/>
    <col min="14852" max="14854" width="15" style="3" bestFit="1" customWidth="1"/>
    <col min="14855" max="14855" width="16" style="3" bestFit="1" customWidth="1"/>
    <col min="14856" max="14858" width="15" style="3" bestFit="1" customWidth="1"/>
    <col min="14859" max="14860" width="16" style="3" bestFit="1" customWidth="1"/>
    <col min="14861" max="14861" width="18.85546875" style="3" customWidth="1"/>
    <col min="14862" max="14862" width="17.85546875" style="3" bestFit="1" customWidth="1"/>
    <col min="14863" max="15103" width="9.140625" style="3"/>
    <col min="15104" max="15104" width="79.28515625" style="3" bestFit="1" customWidth="1"/>
    <col min="15105" max="15105" width="20.140625" style="3" customWidth="1"/>
    <col min="15106" max="15106" width="20.5703125" style="3" customWidth="1"/>
    <col min="15107" max="15107" width="17.28515625" style="3" customWidth="1"/>
    <col min="15108" max="15110" width="15" style="3" bestFit="1" customWidth="1"/>
    <col min="15111" max="15111" width="16" style="3" bestFit="1" customWidth="1"/>
    <col min="15112" max="15114" width="15" style="3" bestFit="1" customWidth="1"/>
    <col min="15115" max="15116" width="16" style="3" bestFit="1" customWidth="1"/>
    <col min="15117" max="15117" width="18.85546875" style="3" customWidth="1"/>
    <col min="15118" max="15118" width="17.85546875" style="3" bestFit="1" customWidth="1"/>
    <col min="15119" max="15359" width="9.140625" style="3"/>
    <col min="15360" max="15360" width="79.28515625" style="3" bestFit="1" customWidth="1"/>
    <col min="15361" max="15361" width="20.140625" style="3" customWidth="1"/>
    <col min="15362" max="15362" width="20.5703125" style="3" customWidth="1"/>
    <col min="15363" max="15363" width="17.28515625" style="3" customWidth="1"/>
    <col min="15364" max="15366" width="15" style="3" bestFit="1" customWidth="1"/>
    <col min="15367" max="15367" width="16" style="3" bestFit="1" customWidth="1"/>
    <col min="15368" max="15370" width="15" style="3" bestFit="1" customWidth="1"/>
    <col min="15371" max="15372" width="16" style="3" bestFit="1" customWidth="1"/>
    <col min="15373" max="15373" width="18.85546875" style="3" customWidth="1"/>
    <col min="15374" max="15374" width="17.85546875" style="3" bestFit="1" customWidth="1"/>
    <col min="15375" max="15615" width="9.140625" style="3"/>
    <col min="15616" max="15616" width="79.28515625" style="3" bestFit="1" customWidth="1"/>
    <col min="15617" max="15617" width="20.140625" style="3" customWidth="1"/>
    <col min="15618" max="15618" width="20.5703125" style="3" customWidth="1"/>
    <col min="15619" max="15619" width="17.28515625" style="3" customWidth="1"/>
    <col min="15620" max="15622" width="15" style="3" bestFit="1" customWidth="1"/>
    <col min="15623" max="15623" width="16" style="3" bestFit="1" customWidth="1"/>
    <col min="15624" max="15626" width="15" style="3" bestFit="1" customWidth="1"/>
    <col min="15627" max="15628" width="16" style="3" bestFit="1" customWidth="1"/>
    <col min="15629" max="15629" width="18.85546875" style="3" customWidth="1"/>
    <col min="15630" max="15630" width="17.85546875" style="3" bestFit="1" customWidth="1"/>
    <col min="15631" max="15871" width="9.140625" style="3"/>
    <col min="15872" max="15872" width="79.28515625" style="3" bestFit="1" customWidth="1"/>
    <col min="15873" max="15873" width="20.140625" style="3" customWidth="1"/>
    <col min="15874" max="15874" width="20.5703125" style="3" customWidth="1"/>
    <col min="15875" max="15875" width="17.28515625" style="3" customWidth="1"/>
    <col min="15876" max="15878" width="15" style="3" bestFit="1" customWidth="1"/>
    <col min="15879" max="15879" width="16" style="3" bestFit="1" customWidth="1"/>
    <col min="15880" max="15882" width="15" style="3" bestFit="1" customWidth="1"/>
    <col min="15883" max="15884" width="16" style="3" bestFit="1" customWidth="1"/>
    <col min="15885" max="15885" width="18.85546875" style="3" customWidth="1"/>
    <col min="15886" max="15886" width="17.85546875" style="3" bestFit="1" customWidth="1"/>
    <col min="15887" max="16127" width="9.140625" style="3"/>
    <col min="16128" max="16128" width="79.28515625" style="3" bestFit="1" customWidth="1"/>
    <col min="16129" max="16129" width="20.140625" style="3" customWidth="1"/>
    <col min="16130" max="16130" width="20.5703125" style="3" customWidth="1"/>
    <col min="16131" max="16131" width="17.28515625" style="3" customWidth="1"/>
    <col min="16132" max="16134" width="15" style="3" bestFit="1" customWidth="1"/>
    <col min="16135" max="16135" width="16" style="3" bestFit="1" customWidth="1"/>
    <col min="16136" max="16138" width="15" style="3" bestFit="1" customWidth="1"/>
    <col min="16139" max="16140" width="16" style="3" bestFit="1" customWidth="1"/>
    <col min="16141" max="16141" width="18.85546875" style="3" customWidth="1"/>
    <col min="16142" max="16142" width="17.85546875" style="3" bestFit="1" customWidth="1"/>
    <col min="16143" max="16384" width="9.140625" style="3"/>
  </cols>
  <sheetData>
    <row r="1" spans="1:13" ht="19.5" x14ac:dyDescent="0.3">
      <c r="B1" s="35" t="s">
        <v>0</v>
      </c>
      <c r="C1" s="35"/>
      <c r="D1" s="35"/>
      <c r="E1" s="35"/>
      <c r="F1" s="35"/>
      <c r="G1" s="35"/>
      <c r="H1" s="35"/>
      <c r="I1" s="35"/>
      <c r="J1" s="35"/>
      <c r="L1" s="2"/>
      <c r="M1" s="29"/>
    </row>
    <row r="2" spans="1:13" ht="19.5" x14ac:dyDescent="0.3">
      <c r="B2" s="35" t="s">
        <v>89</v>
      </c>
      <c r="C2" s="35"/>
      <c r="D2" s="35"/>
      <c r="E2" s="35"/>
      <c r="F2" s="35"/>
      <c r="G2" s="35"/>
      <c r="H2" s="35"/>
      <c r="I2" s="35"/>
      <c r="J2" s="35"/>
      <c r="L2" s="2"/>
      <c r="M2" s="29"/>
    </row>
    <row r="3" spans="1:13" ht="19.5" x14ac:dyDescent="0.3">
      <c r="B3" s="35" t="s">
        <v>1</v>
      </c>
      <c r="C3" s="35"/>
      <c r="D3" s="35"/>
      <c r="E3" s="35"/>
      <c r="F3" s="35"/>
      <c r="G3" s="35"/>
      <c r="H3" s="35"/>
      <c r="I3" s="35"/>
      <c r="J3" s="35"/>
      <c r="L3" s="2"/>
      <c r="M3" s="29"/>
    </row>
    <row r="4" spans="1:13" ht="19.5" x14ac:dyDescent="0.3">
      <c r="B4" s="35" t="s">
        <v>2</v>
      </c>
      <c r="C4" s="35"/>
      <c r="D4" s="35"/>
      <c r="E4" s="35"/>
      <c r="F4" s="35"/>
      <c r="G4" s="35"/>
      <c r="H4" s="35"/>
      <c r="I4" s="35"/>
      <c r="J4" s="35"/>
      <c r="L4" s="2"/>
      <c r="M4" s="29"/>
    </row>
    <row r="7" spans="1:13" s="6" customFormat="1" ht="30" x14ac:dyDescent="0.25">
      <c r="A7" s="4" t="s">
        <v>3</v>
      </c>
      <c r="B7" s="30" t="s">
        <v>4</v>
      </c>
      <c r="C7" s="5" t="s">
        <v>5</v>
      </c>
      <c r="D7" s="5" t="s">
        <v>6</v>
      </c>
    </row>
    <row r="8" spans="1:13" x14ac:dyDescent="0.25">
      <c r="A8" s="46" t="s">
        <v>7</v>
      </c>
      <c r="B8" s="41">
        <f t="shared" ref="B8:D8" si="0">B9+B15+B25+B34+B42+B50+B59</f>
        <v>3366336226</v>
      </c>
      <c r="C8" s="41">
        <f t="shared" si="0"/>
        <v>61559469.07</v>
      </c>
      <c r="D8" s="40">
        <f t="shared" si="0"/>
        <v>61559469.07</v>
      </c>
      <c r="M8" s="3"/>
    </row>
    <row r="9" spans="1:13" x14ac:dyDescent="0.25">
      <c r="A9" s="7" t="s">
        <v>8</v>
      </c>
      <c r="B9" s="8">
        <f>SUM(B10:B14)</f>
        <v>1036115981</v>
      </c>
      <c r="C9" s="17">
        <f>SUM(C10:C14)</f>
        <v>53575313.439999998</v>
      </c>
      <c r="D9" s="9">
        <f t="shared" ref="D9" si="1">SUM(D10:D14)</f>
        <v>53575313.439999998</v>
      </c>
      <c r="M9" s="3"/>
    </row>
    <row r="10" spans="1:13" x14ac:dyDescent="0.25">
      <c r="A10" s="10" t="s">
        <v>9</v>
      </c>
      <c r="B10" s="11">
        <v>746102501</v>
      </c>
      <c r="C10" s="13">
        <v>44275366.670000002</v>
      </c>
      <c r="D10" s="12">
        <f>SUM(C10:C10)</f>
        <v>44275366.670000002</v>
      </c>
      <c r="M10" s="3"/>
    </row>
    <row r="11" spans="1:13" x14ac:dyDescent="0.25">
      <c r="A11" s="10" t="s">
        <v>10</v>
      </c>
      <c r="B11" s="11">
        <v>200563889</v>
      </c>
      <c r="C11" s="13">
        <v>2784700</v>
      </c>
      <c r="D11" s="12">
        <f>SUM(C11:C11)</f>
        <v>2784700</v>
      </c>
      <c r="M11" s="3"/>
    </row>
    <row r="12" spans="1:13" x14ac:dyDescent="0.25">
      <c r="A12" s="10" t="s">
        <v>11</v>
      </c>
      <c r="B12" s="11">
        <v>0</v>
      </c>
      <c r="C12" s="13">
        <v>0</v>
      </c>
      <c r="D12" s="12">
        <f>SUM(C12:C12)</f>
        <v>0</v>
      </c>
      <c r="M12" s="3"/>
    </row>
    <row r="13" spans="1:13" x14ac:dyDescent="0.25">
      <c r="A13" s="10" t="s">
        <v>12</v>
      </c>
      <c r="B13" s="11">
        <v>4000000</v>
      </c>
      <c r="C13" s="13">
        <v>0</v>
      </c>
      <c r="D13" s="12">
        <f>SUM(C13:C13)</f>
        <v>0</v>
      </c>
      <c r="M13" s="3"/>
    </row>
    <row r="14" spans="1:13" x14ac:dyDescent="0.25">
      <c r="A14" s="10" t="s">
        <v>13</v>
      </c>
      <c r="B14" s="11">
        <v>85449591</v>
      </c>
      <c r="C14" s="13">
        <v>6515246.7699999996</v>
      </c>
      <c r="D14" s="12">
        <f>SUM(C14:C14)</f>
        <v>6515246.7699999996</v>
      </c>
      <c r="M14" s="3"/>
    </row>
    <row r="15" spans="1:13" s="14" customFormat="1" x14ac:dyDescent="0.25">
      <c r="A15" s="38" t="s">
        <v>14</v>
      </c>
      <c r="B15" s="39">
        <f>SUM(B16:B24)</f>
        <v>1148980033</v>
      </c>
      <c r="C15" s="32">
        <f>SUM(C16:C23)</f>
        <v>1402923.24</v>
      </c>
      <c r="D15" s="23">
        <f t="shared" ref="D15" si="2">SUM(D16:D24)</f>
        <v>1402923.24</v>
      </c>
    </row>
    <row r="16" spans="1:13" x14ac:dyDescent="0.25">
      <c r="A16" s="15" t="s">
        <v>15</v>
      </c>
      <c r="B16" s="11">
        <v>46977800</v>
      </c>
      <c r="C16" s="13">
        <v>492990.04</v>
      </c>
      <c r="D16" s="12">
        <f t="shared" ref="D16:D24" si="3">SUM(C16:C16)</f>
        <v>492990.04</v>
      </c>
      <c r="M16" s="3"/>
    </row>
    <row r="17" spans="1:13" x14ac:dyDescent="0.25">
      <c r="A17" s="15" t="s">
        <v>16</v>
      </c>
      <c r="B17" s="11">
        <v>24360136</v>
      </c>
      <c r="C17" s="13">
        <v>0</v>
      </c>
      <c r="D17" s="12">
        <f t="shared" si="3"/>
        <v>0</v>
      </c>
      <c r="M17" s="3"/>
    </row>
    <row r="18" spans="1:13" x14ac:dyDescent="0.25">
      <c r="A18" s="15" t="s">
        <v>17</v>
      </c>
      <c r="B18" s="11">
        <v>35842218</v>
      </c>
      <c r="C18" s="13">
        <v>0</v>
      </c>
      <c r="D18" s="12">
        <f t="shared" si="3"/>
        <v>0</v>
      </c>
      <c r="M18" s="3"/>
    </row>
    <row r="19" spans="1:13" x14ac:dyDescent="0.25">
      <c r="A19" s="16" t="s">
        <v>18</v>
      </c>
      <c r="B19" s="11">
        <v>11362167</v>
      </c>
      <c r="C19" s="13">
        <v>0</v>
      </c>
      <c r="D19" s="12">
        <f t="shared" si="3"/>
        <v>0</v>
      </c>
      <c r="M19" s="3"/>
    </row>
    <row r="20" spans="1:13" x14ac:dyDescent="0.25">
      <c r="A20" s="15" t="s">
        <v>19</v>
      </c>
      <c r="B20" s="11">
        <v>65837528</v>
      </c>
      <c r="C20" s="13">
        <v>0</v>
      </c>
      <c r="D20" s="12">
        <f t="shared" si="3"/>
        <v>0</v>
      </c>
      <c r="M20" s="3"/>
    </row>
    <row r="21" spans="1:13" x14ac:dyDescent="0.25">
      <c r="A21" s="15" t="s">
        <v>20</v>
      </c>
      <c r="B21" s="11">
        <v>18485000</v>
      </c>
      <c r="C21" s="13">
        <v>909933.2</v>
      </c>
      <c r="D21" s="12">
        <f t="shared" si="3"/>
        <v>909933.2</v>
      </c>
      <c r="M21" s="3"/>
    </row>
    <row r="22" spans="1:13" ht="30" x14ac:dyDescent="0.25">
      <c r="A22" s="15" t="s">
        <v>21</v>
      </c>
      <c r="B22" s="11">
        <v>35711159</v>
      </c>
      <c r="C22" s="13">
        <v>0</v>
      </c>
      <c r="D22" s="12">
        <f t="shared" si="3"/>
        <v>0</v>
      </c>
      <c r="M22" s="3"/>
    </row>
    <row r="23" spans="1:13" ht="30" x14ac:dyDescent="0.25">
      <c r="A23" s="15" t="s">
        <v>22</v>
      </c>
      <c r="B23" s="11">
        <v>785173833</v>
      </c>
      <c r="C23" s="13">
        <v>0</v>
      </c>
      <c r="D23" s="12">
        <f t="shared" si="3"/>
        <v>0</v>
      </c>
      <c r="M23" s="3"/>
    </row>
    <row r="24" spans="1:13" x14ac:dyDescent="0.25">
      <c r="A24" s="15" t="s">
        <v>23</v>
      </c>
      <c r="B24" s="11">
        <v>125230192</v>
      </c>
      <c r="C24" s="13">
        <v>0</v>
      </c>
      <c r="D24" s="12">
        <f t="shared" si="3"/>
        <v>0</v>
      </c>
      <c r="M24" s="3"/>
    </row>
    <row r="25" spans="1:13" s="14" customFormat="1" x14ac:dyDescent="0.25">
      <c r="A25" s="38" t="s">
        <v>24</v>
      </c>
      <c r="B25" s="39">
        <f>SUM(B26:B33)</f>
        <v>117133965</v>
      </c>
      <c r="C25" s="32">
        <f>SUM(C26:C32)</f>
        <v>900000</v>
      </c>
      <c r="D25" s="23">
        <f t="shared" ref="D25" si="4">SUM(D26:D33)</f>
        <v>900000</v>
      </c>
    </row>
    <row r="26" spans="1:13" ht="22.5" customHeight="1" x14ac:dyDescent="0.25">
      <c r="A26" s="15" t="s">
        <v>25</v>
      </c>
      <c r="B26" s="11">
        <v>7019306</v>
      </c>
      <c r="C26" s="13">
        <v>0</v>
      </c>
      <c r="D26" s="12">
        <f t="shared" ref="D26:D33" si="5">SUM(C26:C26)</f>
        <v>0</v>
      </c>
      <c r="M26" s="3"/>
    </row>
    <row r="27" spans="1:13" x14ac:dyDescent="0.25">
      <c r="A27" s="15" t="s">
        <v>26</v>
      </c>
      <c r="B27" s="11">
        <v>10401342</v>
      </c>
      <c r="C27" s="13">
        <v>0</v>
      </c>
      <c r="D27" s="12">
        <f t="shared" si="5"/>
        <v>0</v>
      </c>
      <c r="M27" s="3"/>
    </row>
    <row r="28" spans="1:13" x14ac:dyDescent="0.25">
      <c r="A28" s="15" t="s">
        <v>27</v>
      </c>
      <c r="B28" s="11">
        <v>1913427</v>
      </c>
      <c r="C28" s="13">
        <v>0</v>
      </c>
      <c r="D28" s="12">
        <f t="shared" si="5"/>
        <v>0</v>
      </c>
      <c r="M28" s="3"/>
    </row>
    <row r="29" spans="1:13" x14ac:dyDescent="0.25">
      <c r="A29" s="15" t="s">
        <v>28</v>
      </c>
      <c r="B29" s="11">
        <v>7440000</v>
      </c>
      <c r="C29" s="13">
        <v>0</v>
      </c>
      <c r="D29" s="12">
        <f t="shared" si="5"/>
        <v>0</v>
      </c>
      <c r="M29" s="3"/>
    </row>
    <row r="30" spans="1:13" x14ac:dyDescent="0.25">
      <c r="A30" s="15" t="s">
        <v>29</v>
      </c>
      <c r="B30" s="11">
        <v>3356102</v>
      </c>
      <c r="C30" s="13">
        <v>0</v>
      </c>
      <c r="D30" s="12">
        <f t="shared" si="5"/>
        <v>0</v>
      </c>
      <c r="M30" s="3"/>
    </row>
    <row r="31" spans="1:13" ht="30" x14ac:dyDescent="0.25">
      <c r="A31" s="15" t="s">
        <v>30</v>
      </c>
      <c r="B31" s="11">
        <v>10488755</v>
      </c>
      <c r="C31" s="13">
        <v>0</v>
      </c>
      <c r="D31" s="12">
        <f t="shared" si="5"/>
        <v>0</v>
      </c>
      <c r="M31" s="3"/>
    </row>
    <row r="32" spans="1:13" ht="30" x14ac:dyDescent="0.25">
      <c r="A32" s="15" t="s">
        <v>31</v>
      </c>
      <c r="B32" s="11">
        <v>46401719</v>
      </c>
      <c r="C32" s="13">
        <v>900000</v>
      </c>
      <c r="D32" s="12">
        <f t="shared" si="5"/>
        <v>900000</v>
      </c>
      <c r="M32" s="3"/>
    </row>
    <row r="33" spans="1:13" x14ac:dyDescent="0.25">
      <c r="A33" s="15" t="s">
        <v>32</v>
      </c>
      <c r="B33" s="11">
        <v>30113314</v>
      </c>
      <c r="C33" s="13">
        <v>0</v>
      </c>
      <c r="D33" s="12">
        <f t="shared" si="5"/>
        <v>0</v>
      </c>
      <c r="M33" s="3"/>
    </row>
    <row r="34" spans="1:13" x14ac:dyDescent="0.25">
      <c r="A34" s="38" t="s">
        <v>33</v>
      </c>
      <c r="B34" s="41">
        <f>SUM(B35:B41)</f>
        <v>641685424</v>
      </c>
      <c r="C34" s="32">
        <f>SUM(C36:C41)</f>
        <v>5681232.3899999997</v>
      </c>
      <c r="D34" s="23">
        <f>SUM(D35:D41)</f>
        <v>5681232.3899999997</v>
      </c>
      <c r="M34" s="3"/>
    </row>
    <row r="35" spans="1:13" x14ac:dyDescent="0.25">
      <c r="A35" s="15" t="s">
        <v>34</v>
      </c>
      <c r="B35" s="11">
        <v>31468668</v>
      </c>
      <c r="C35" s="13">
        <v>0</v>
      </c>
      <c r="D35" s="12">
        <f t="shared" ref="D35:D58" si="6">SUM(C35:C35)</f>
        <v>0</v>
      </c>
      <c r="M35" s="3"/>
    </row>
    <row r="36" spans="1:13" ht="30" x14ac:dyDescent="0.25">
      <c r="A36" s="15" t="s">
        <v>35</v>
      </c>
      <c r="B36" s="11">
        <v>305716756</v>
      </c>
      <c r="C36" s="13">
        <v>4062581</v>
      </c>
      <c r="D36" s="12">
        <f t="shared" si="6"/>
        <v>4062581</v>
      </c>
      <c r="M36" s="3"/>
    </row>
    <row r="37" spans="1:13" ht="30" x14ac:dyDescent="0.25">
      <c r="A37" s="15" t="s">
        <v>36</v>
      </c>
      <c r="B37" s="31">
        <v>0</v>
      </c>
      <c r="C37" s="13">
        <v>0</v>
      </c>
      <c r="D37" s="12">
        <f t="shared" si="6"/>
        <v>0</v>
      </c>
      <c r="M37" s="3"/>
    </row>
    <row r="38" spans="1:13" ht="30" x14ac:dyDescent="0.25">
      <c r="A38" s="15" t="s">
        <v>37</v>
      </c>
      <c r="B38" s="31">
        <v>0</v>
      </c>
      <c r="C38" s="13">
        <v>0</v>
      </c>
      <c r="D38" s="12">
        <f t="shared" si="6"/>
        <v>0</v>
      </c>
      <c r="M38" s="3"/>
    </row>
    <row r="39" spans="1:13" ht="30" x14ac:dyDescent="0.25">
      <c r="A39" s="15" t="s">
        <v>38</v>
      </c>
      <c r="B39" s="31">
        <v>0</v>
      </c>
      <c r="C39" s="13">
        <v>0</v>
      </c>
      <c r="D39" s="12">
        <f t="shared" si="6"/>
        <v>0</v>
      </c>
      <c r="M39" s="3"/>
    </row>
    <row r="40" spans="1:13" x14ac:dyDescent="0.25">
      <c r="A40" s="15" t="s">
        <v>39</v>
      </c>
      <c r="B40" s="11">
        <v>4500000</v>
      </c>
      <c r="C40" s="13">
        <v>1618651.39</v>
      </c>
      <c r="D40" s="12">
        <f t="shared" si="6"/>
        <v>1618651.39</v>
      </c>
      <c r="M40" s="3"/>
    </row>
    <row r="41" spans="1:13" ht="30" x14ac:dyDescent="0.25">
      <c r="A41" s="15" t="s">
        <v>40</v>
      </c>
      <c r="B41" s="11">
        <v>300000000</v>
      </c>
      <c r="C41" s="13">
        <v>0</v>
      </c>
      <c r="D41" s="12">
        <f t="shared" si="6"/>
        <v>0</v>
      </c>
      <c r="M41" s="3"/>
    </row>
    <row r="42" spans="1:13" s="14" customFormat="1" x14ac:dyDescent="0.25">
      <c r="A42" s="38" t="s">
        <v>41</v>
      </c>
      <c r="B42" s="41">
        <f>SUM(B43:B49)</f>
        <v>0</v>
      </c>
      <c r="C42" s="32"/>
      <c r="D42" s="23">
        <f t="shared" si="6"/>
        <v>0</v>
      </c>
    </row>
    <row r="43" spans="1:13" x14ac:dyDescent="0.25">
      <c r="A43" s="15" t="s">
        <v>42</v>
      </c>
      <c r="B43" s="31">
        <v>0</v>
      </c>
      <c r="C43" s="13">
        <v>0</v>
      </c>
      <c r="D43" s="9">
        <f t="shared" si="6"/>
        <v>0</v>
      </c>
      <c r="M43" s="3"/>
    </row>
    <row r="44" spans="1:13" ht="30" x14ac:dyDescent="0.25">
      <c r="A44" s="15" t="s">
        <v>43</v>
      </c>
      <c r="B44" s="11">
        <v>0</v>
      </c>
      <c r="C44" s="13">
        <v>0</v>
      </c>
      <c r="D44" s="9">
        <f t="shared" si="6"/>
        <v>0</v>
      </c>
      <c r="M44" s="3"/>
    </row>
    <row r="45" spans="1:13" ht="30" x14ac:dyDescent="0.25">
      <c r="A45" s="15" t="s">
        <v>44</v>
      </c>
      <c r="B45" s="31">
        <v>0</v>
      </c>
      <c r="C45" s="13">
        <v>0</v>
      </c>
      <c r="D45" s="9">
        <f t="shared" si="6"/>
        <v>0</v>
      </c>
      <c r="M45" s="3"/>
    </row>
    <row r="46" spans="1:13" ht="30" x14ac:dyDescent="0.25">
      <c r="A46" s="15" t="s">
        <v>45</v>
      </c>
      <c r="B46" s="31">
        <v>0</v>
      </c>
      <c r="C46" s="13">
        <v>0</v>
      </c>
      <c r="D46" s="9">
        <f t="shared" si="6"/>
        <v>0</v>
      </c>
      <c r="M46" s="3"/>
    </row>
    <row r="47" spans="1:13" ht="30" x14ac:dyDescent="0.25">
      <c r="A47" s="15" t="s">
        <v>46</v>
      </c>
      <c r="B47" s="31">
        <v>0</v>
      </c>
      <c r="C47" s="13">
        <v>0</v>
      </c>
      <c r="D47" s="9">
        <f t="shared" si="6"/>
        <v>0</v>
      </c>
      <c r="M47" s="3"/>
    </row>
    <row r="48" spans="1:13" x14ac:dyDescent="0.25">
      <c r="A48" s="15" t="s">
        <v>47</v>
      </c>
      <c r="B48" s="31">
        <v>0</v>
      </c>
      <c r="C48" s="13">
        <v>0</v>
      </c>
      <c r="D48" s="9">
        <f t="shared" si="6"/>
        <v>0</v>
      </c>
      <c r="M48" s="3"/>
    </row>
    <row r="49" spans="1:13" ht="30" x14ac:dyDescent="0.25">
      <c r="A49" s="15" t="s">
        <v>48</v>
      </c>
      <c r="B49" s="31">
        <v>0</v>
      </c>
      <c r="C49" s="13">
        <v>0</v>
      </c>
      <c r="D49" s="9">
        <f t="shared" si="6"/>
        <v>0</v>
      </c>
      <c r="M49" s="3"/>
    </row>
    <row r="50" spans="1:13" s="14" customFormat="1" x14ac:dyDescent="0.25">
      <c r="A50" s="38" t="s">
        <v>49</v>
      </c>
      <c r="B50" s="41">
        <f>SUM(B51:B58)</f>
        <v>231920823</v>
      </c>
      <c r="C50" s="32"/>
      <c r="D50" s="23">
        <f t="shared" si="6"/>
        <v>0</v>
      </c>
    </row>
    <row r="51" spans="1:13" x14ac:dyDescent="0.25">
      <c r="A51" s="15" t="s">
        <v>50</v>
      </c>
      <c r="B51" s="11">
        <v>17659971</v>
      </c>
      <c r="C51" s="13">
        <v>0</v>
      </c>
      <c r="D51" s="12">
        <f t="shared" si="6"/>
        <v>0</v>
      </c>
      <c r="M51" s="3"/>
    </row>
    <row r="52" spans="1:13" ht="30" x14ac:dyDescent="0.25">
      <c r="A52" s="15" t="s">
        <v>51</v>
      </c>
      <c r="B52" s="11">
        <v>411800</v>
      </c>
      <c r="C52" s="13">
        <v>0</v>
      </c>
      <c r="D52" s="12">
        <f t="shared" si="6"/>
        <v>0</v>
      </c>
      <c r="M52" s="3"/>
    </row>
    <row r="53" spans="1:13" ht="30" x14ac:dyDescent="0.25">
      <c r="A53" s="15" t="s">
        <v>52</v>
      </c>
      <c r="B53" s="11">
        <v>5326723</v>
      </c>
      <c r="C53" s="13">
        <v>0</v>
      </c>
      <c r="D53" s="12">
        <f t="shared" si="6"/>
        <v>0</v>
      </c>
      <c r="M53" s="3"/>
    </row>
    <row r="54" spans="1:13" ht="30" x14ac:dyDescent="0.25">
      <c r="A54" s="15" t="s">
        <v>53</v>
      </c>
      <c r="B54" s="11">
        <v>26433700</v>
      </c>
      <c r="C54" s="13">
        <v>0</v>
      </c>
      <c r="D54" s="12">
        <f t="shared" si="6"/>
        <v>0</v>
      </c>
      <c r="M54" s="3"/>
    </row>
    <row r="55" spans="1:13" x14ac:dyDescent="0.25">
      <c r="A55" s="15" t="s">
        <v>54</v>
      </c>
      <c r="B55" s="11">
        <v>15203230</v>
      </c>
      <c r="C55" s="13">
        <v>0</v>
      </c>
      <c r="D55" s="12">
        <f t="shared" si="6"/>
        <v>0</v>
      </c>
      <c r="M55" s="3"/>
    </row>
    <row r="56" spans="1:13" x14ac:dyDescent="0.25">
      <c r="A56" s="15" t="s">
        <v>55</v>
      </c>
      <c r="B56" s="11">
        <v>890836</v>
      </c>
      <c r="C56" s="13">
        <v>0</v>
      </c>
      <c r="D56" s="12">
        <f t="shared" si="6"/>
        <v>0</v>
      </c>
      <c r="M56" s="3"/>
    </row>
    <row r="57" spans="1:13" x14ac:dyDescent="0.25">
      <c r="A57" s="15" t="s">
        <v>56</v>
      </c>
      <c r="B57" s="31">
        <v>840000</v>
      </c>
      <c r="C57" s="13"/>
      <c r="D57" s="12">
        <f t="shared" si="6"/>
        <v>0</v>
      </c>
      <c r="M57" s="3"/>
    </row>
    <row r="58" spans="1:13" ht="30" x14ac:dyDescent="0.25">
      <c r="A58" s="15" t="s">
        <v>57</v>
      </c>
      <c r="B58" s="11">
        <v>165154563</v>
      </c>
      <c r="C58" s="13"/>
      <c r="D58" s="12">
        <f t="shared" si="6"/>
        <v>0</v>
      </c>
      <c r="M58" s="3"/>
    </row>
    <row r="59" spans="1:13" s="14" customFormat="1" x14ac:dyDescent="0.25">
      <c r="A59" s="42" t="s">
        <v>58</v>
      </c>
      <c r="B59" s="41">
        <f>SUM(B60:B61)</f>
        <v>190500000</v>
      </c>
      <c r="C59" s="32"/>
      <c r="D59" s="43">
        <f>SUM(D60:D61)</f>
        <v>0</v>
      </c>
    </row>
    <row r="60" spans="1:13" x14ac:dyDescent="0.25">
      <c r="A60" s="19" t="s">
        <v>59</v>
      </c>
      <c r="B60" s="11">
        <v>15500000</v>
      </c>
      <c r="C60" s="13"/>
      <c r="D60" s="9">
        <f>SUM(C60:C60)</f>
        <v>0</v>
      </c>
      <c r="M60" s="3"/>
    </row>
    <row r="61" spans="1:13" x14ac:dyDescent="0.25">
      <c r="A61" s="19" t="s">
        <v>60</v>
      </c>
      <c r="B61" s="11">
        <v>175000000</v>
      </c>
      <c r="C61" s="13"/>
      <c r="D61" s="9">
        <f t="shared" ref="D61:D66" si="7">SUM(C61:C61)</f>
        <v>0</v>
      </c>
      <c r="M61" s="3"/>
    </row>
    <row r="62" spans="1:13" s="14" customFormat="1" ht="30" x14ac:dyDescent="0.25">
      <c r="A62" s="42" t="s">
        <v>61</v>
      </c>
      <c r="B62" s="44"/>
      <c r="C62" s="45"/>
      <c r="D62" s="23">
        <f t="shared" si="7"/>
        <v>0</v>
      </c>
    </row>
    <row r="63" spans="1:13" x14ac:dyDescent="0.25">
      <c r="A63" s="1" t="s">
        <v>62</v>
      </c>
      <c r="B63" s="11"/>
      <c r="C63" s="13"/>
      <c r="D63" s="9">
        <f t="shared" si="7"/>
        <v>0</v>
      </c>
      <c r="M63" s="3"/>
    </row>
    <row r="64" spans="1:13" ht="30" x14ac:dyDescent="0.25">
      <c r="A64" s="1" t="s">
        <v>63</v>
      </c>
      <c r="B64" s="11"/>
      <c r="C64" s="13"/>
      <c r="D64" s="9">
        <f t="shared" si="7"/>
        <v>0</v>
      </c>
      <c r="M64" s="3"/>
    </row>
    <row r="65" spans="1:14" s="14" customFormat="1" x14ac:dyDescent="0.25">
      <c r="A65" s="42" t="s">
        <v>64</v>
      </c>
      <c r="B65" s="44"/>
      <c r="C65" s="45"/>
      <c r="D65" s="23">
        <f t="shared" si="7"/>
        <v>0</v>
      </c>
    </row>
    <row r="66" spans="1:14" x14ac:dyDescent="0.25">
      <c r="A66" s="1" t="s">
        <v>65</v>
      </c>
      <c r="B66" s="11"/>
      <c r="C66" s="13"/>
      <c r="D66" s="9">
        <f t="shared" si="7"/>
        <v>0</v>
      </c>
      <c r="M66" s="3"/>
    </row>
    <row r="67" spans="1:14" x14ac:dyDescent="0.25">
      <c r="A67" s="1" t="s">
        <v>66</v>
      </c>
      <c r="B67" s="11"/>
      <c r="C67" s="13"/>
      <c r="D67" s="9">
        <f>SUM(C67:C67)</f>
        <v>0</v>
      </c>
      <c r="M67" s="3"/>
    </row>
    <row r="68" spans="1:14" ht="30" x14ac:dyDescent="0.25">
      <c r="A68" s="1" t="s">
        <v>67</v>
      </c>
      <c r="B68" s="11"/>
      <c r="C68" s="13"/>
      <c r="D68" s="9">
        <f>SUM(C68:C68)</f>
        <v>0</v>
      </c>
      <c r="M68" s="3"/>
    </row>
    <row r="69" spans="1:14" s="14" customFormat="1" x14ac:dyDescent="0.25">
      <c r="A69" s="20" t="s">
        <v>68</v>
      </c>
      <c r="B69" s="22">
        <f>B59+B50+B42+B34+B25+B15+B9</f>
        <v>3366336226</v>
      </c>
      <c r="C69" s="21">
        <f t="shared" ref="C69" si="8">C59+C50+C42+C34+C25+C15+C9</f>
        <v>61559469.07</v>
      </c>
      <c r="D69" s="22">
        <f>+D50+D34+D25+D15+D9</f>
        <v>61559469.07</v>
      </c>
      <c r="E69" s="3"/>
      <c r="F69" s="3"/>
      <c r="G69" s="3"/>
      <c r="H69" s="3"/>
      <c r="I69" s="3"/>
      <c r="J69" s="3"/>
      <c r="K69" s="3"/>
      <c r="L69" s="3"/>
      <c r="M69" s="31"/>
      <c r="N69" s="3"/>
    </row>
    <row r="70" spans="1:14" x14ac:dyDescent="0.25">
      <c r="A70" s="18" t="s">
        <v>69</v>
      </c>
      <c r="C70" s="9">
        <v>0</v>
      </c>
      <c r="D70" s="9">
        <v>0</v>
      </c>
    </row>
    <row r="71" spans="1:14" x14ac:dyDescent="0.25">
      <c r="A71" s="18" t="s">
        <v>70</v>
      </c>
      <c r="C71" s="9">
        <v>0</v>
      </c>
      <c r="D71" s="9">
        <v>0</v>
      </c>
      <c r="E71" s="28"/>
    </row>
    <row r="72" spans="1:14" ht="30" x14ac:dyDescent="0.25">
      <c r="A72" s="1" t="s">
        <v>71</v>
      </c>
      <c r="C72" s="9">
        <v>0</v>
      </c>
      <c r="D72" s="9">
        <v>0</v>
      </c>
    </row>
    <row r="73" spans="1:14" ht="30" x14ac:dyDescent="0.25">
      <c r="A73" s="1" t="s">
        <v>72</v>
      </c>
      <c r="C73" s="9">
        <v>0</v>
      </c>
      <c r="D73" s="9">
        <v>0</v>
      </c>
    </row>
    <row r="74" spans="1:14" x14ac:dyDescent="0.25">
      <c r="A74" s="18" t="s">
        <v>73</v>
      </c>
      <c r="C74" s="9">
        <v>0</v>
      </c>
      <c r="D74" s="9">
        <v>0</v>
      </c>
      <c r="F74" s="26"/>
    </row>
    <row r="75" spans="1:14" x14ac:dyDescent="0.25">
      <c r="A75" s="1" t="s">
        <v>74</v>
      </c>
      <c r="C75" s="9">
        <v>0</v>
      </c>
      <c r="D75" s="9">
        <v>0</v>
      </c>
    </row>
    <row r="76" spans="1:14" x14ac:dyDescent="0.25">
      <c r="A76" s="1" t="s">
        <v>75</v>
      </c>
      <c r="C76" s="9">
        <v>0</v>
      </c>
      <c r="D76" s="9">
        <v>0</v>
      </c>
    </row>
    <row r="77" spans="1:14" x14ac:dyDescent="0.25">
      <c r="A77" s="18" t="s">
        <v>76</v>
      </c>
      <c r="C77" s="9">
        <v>0</v>
      </c>
      <c r="D77" s="9">
        <v>0</v>
      </c>
    </row>
    <row r="78" spans="1:14" x14ac:dyDescent="0.25">
      <c r="A78" s="1" t="s">
        <v>77</v>
      </c>
      <c r="C78" s="9">
        <v>0</v>
      </c>
      <c r="D78" s="9">
        <v>0</v>
      </c>
      <c r="F78" s="26"/>
    </row>
    <row r="79" spans="1:14" x14ac:dyDescent="0.25">
      <c r="A79" s="20" t="s">
        <v>78</v>
      </c>
      <c r="B79" s="32"/>
      <c r="C79" s="23">
        <v>0</v>
      </c>
      <c r="D79" s="23">
        <v>0</v>
      </c>
      <c r="F79" s="27"/>
    </row>
    <row r="81" spans="1:8" x14ac:dyDescent="0.25">
      <c r="A81" s="24" t="s">
        <v>79</v>
      </c>
      <c r="B81" s="47">
        <f>B69</f>
        <v>3366336226</v>
      </c>
      <c r="C81" s="25">
        <f t="shared" ref="C81" si="9">C69</f>
        <v>61559469.07</v>
      </c>
      <c r="D81" s="25">
        <f>D69</f>
        <v>61559469.07</v>
      </c>
    </row>
    <row r="82" spans="1:8" ht="14.25" customHeight="1" x14ac:dyDescent="0.25">
      <c r="A82" s="49" t="s">
        <v>80</v>
      </c>
      <c r="B82" s="49"/>
    </row>
    <row r="83" spans="1:8" ht="13.5" customHeight="1" x14ac:dyDescent="0.25">
      <c r="A83" s="49" t="s">
        <v>88</v>
      </c>
      <c r="B83" s="49"/>
      <c r="C83" s="49"/>
    </row>
    <row r="84" spans="1:8" ht="14.25" customHeight="1" x14ac:dyDescent="0.25">
      <c r="A84" s="28" t="s">
        <v>81</v>
      </c>
      <c r="B84" s="48"/>
      <c r="C84" s="28"/>
      <c r="D84" s="28"/>
    </row>
    <row r="86" spans="1:8" x14ac:dyDescent="0.25">
      <c r="A86" s="36" t="s">
        <v>82</v>
      </c>
      <c r="D86" s="37" t="s">
        <v>83</v>
      </c>
    </row>
    <row r="87" spans="1:8" x14ac:dyDescent="0.25">
      <c r="B87" s="36"/>
      <c r="E87" s="37"/>
      <c r="F87" s="37"/>
      <c r="G87" s="37"/>
      <c r="H87" s="37"/>
    </row>
    <row r="88" spans="1:8" x14ac:dyDescent="0.25">
      <c r="A88" s="31"/>
      <c r="B88" s="3"/>
    </row>
    <row r="89" spans="1:8" x14ac:dyDescent="0.25">
      <c r="A89" s="31"/>
      <c r="B89" s="3"/>
    </row>
    <row r="90" spans="1:8" x14ac:dyDescent="0.25">
      <c r="A90" s="31"/>
      <c r="B90" s="3"/>
    </row>
    <row r="91" spans="1:8" x14ac:dyDescent="0.25">
      <c r="A91" s="36" t="s">
        <v>84</v>
      </c>
      <c r="B91" s="36"/>
      <c r="C91" s="37" t="s">
        <v>85</v>
      </c>
      <c r="E91" s="37"/>
      <c r="F91" s="37"/>
      <c r="G91" s="37"/>
      <c r="H91" s="37"/>
    </row>
    <row r="92" spans="1:8" x14ac:dyDescent="0.25">
      <c r="A92" s="33" t="s">
        <v>86</v>
      </c>
      <c r="B92" s="33"/>
      <c r="C92" s="34" t="s">
        <v>87</v>
      </c>
      <c r="E92" s="34"/>
      <c r="F92" s="34"/>
      <c r="G92" s="34"/>
      <c r="H92" s="34"/>
    </row>
  </sheetData>
  <mergeCells count="2">
    <mergeCell ref="A82:B82"/>
    <mergeCell ref="A83:C83"/>
  </mergeCells>
  <phoneticPr fontId="9" type="noConversion"/>
  <pageMargins left="0.7" right="0.7" top="0.75" bottom="0.75" header="0.3" footer="0.3"/>
  <pageSetup scale="91" orientation="portrait" verticalDpi="597" r:id="rId1"/>
  <colBreaks count="1" manualBreakCount="1">
    <brk id="4" max="1048575" man="1"/>
  </colBreaks>
  <ignoredErrors>
    <ignoredError sqref="D10:D14 D16:D24 D26:D33 D35:D60 D67:D69 C25 C34 C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Ejecución mensual</vt:lpstr>
      <vt:lpstr>'Ejecución mensual'!Print_Area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Jhonaika Peguero</cp:lastModifiedBy>
  <cp:lastPrinted>2022-02-04T17:26:51Z</cp:lastPrinted>
  <dcterms:created xsi:type="dcterms:W3CDTF">2021-12-02T17:58:55Z</dcterms:created>
  <dcterms:modified xsi:type="dcterms:W3CDTF">2022-02-04T17:27:12Z</dcterms:modified>
</cp:coreProperties>
</file>