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1\Agosto\"/>
    </mc:Choice>
  </mc:AlternateContent>
  <bookViews>
    <workbookView xWindow="-120" yWindow="-120" windowWidth="25440" windowHeight="15390" tabRatio="822"/>
  </bookViews>
  <sheets>
    <sheet name="Fijos" sheetId="4" r:id="rId1"/>
    <sheet name="Fijo en prueba" sheetId="9" r:id="rId2"/>
    <sheet name="Contratados" sheetId="11" r:id="rId3"/>
    <sheet name="Militares" sheetId="12" r:id="rId4"/>
  </sheets>
  <definedNames>
    <definedName name="_xlnm._FilterDatabase" localSheetId="2" hidden="1">Contratados!$A$8:$O$8</definedName>
    <definedName name="_xlnm._FilterDatabase" localSheetId="0" hidden="1">Fijos!$A$8:$M$245</definedName>
    <definedName name="_xlnm._FilterDatabase" localSheetId="3" hidden="1">Militares!$J$9:$J$43</definedName>
    <definedName name="_xlnm.Print_Titles" localSheetId="2">Contratados!$7:$8</definedName>
    <definedName name="_xlnm.Print_Titles" localSheetId="0">Fijos!$7:$8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5" i="4" l="1"/>
  <c r="H245" i="4"/>
  <c r="I245" i="4"/>
  <c r="J245" i="4"/>
  <c r="F245" i="4"/>
  <c r="K233" i="4"/>
  <c r="L233" i="4" s="1"/>
  <c r="K234" i="4"/>
  <c r="L234" i="4" s="1"/>
  <c r="K226" i="4"/>
  <c r="L226" i="4" s="1"/>
  <c r="K153" i="4"/>
  <c r="L153" i="4" s="1"/>
  <c r="K93" i="4"/>
  <c r="L93" i="4" s="1"/>
  <c r="K143" i="4"/>
  <c r="L143" i="4" s="1"/>
  <c r="K156" i="4"/>
  <c r="L156" i="4" s="1"/>
  <c r="K76" i="4"/>
  <c r="L76" i="4" s="1"/>
  <c r="K59" i="4"/>
  <c r="L59" i="4" s="1"/>
  <c r="K32" i="4"/>
  <c r="L32" i="4" s="1"/>
  <c r="K161" i="4"/>
  <c r="L161" i="4" s="1"/>
  <c r="K71" i="4"/>
  <c r="L71" i="4" s="1"/>
  <c r="K105" i="4"/>
  <c r="L105" i="4" s="1"/>
  <c r="K112" i="4"/>
  <c r="L112" i="4" s="1"/>
  <c r="K106" i="4"/>
  <c r="L106" i="4" s="1"/>
  <c r="K141" i="4"/>
  <c r="L141" i="4" s="1"/>
  <c r="K192" i="4"/>
  <c r="L192" i="4" s="1"/>
  <c r="K209" i="4"/>
  <c r="L209" i="4" s="1"/>
  <c r="K51" i="4"/>
  <c r="L51" i="4" s="1"/>
  <c r="K60" i="4"/>
  <c r="L60" i="4" s="1"/>
  <c r="K31" i="4"/>
  <c r="L31" i="4" s="1"/>
  <c r="K154" i="4"/>
  <c r="L154" i="4" s="1"/>
  <c r="K123" i="4"/>
  <c r="L123" i="4" s="1"/>
  <c r="K20" i="4"/>
  <c r="L20" i="4" s="1"/>
  <c r="K49" i="4"/>
  <c r="L49" i="4" s="1"/>
  <c r="K168" i="4"/>
  <c r="L168" i="4" s="1"/>
  <c r="K88" i="4"/>
  <c r="L88" i="4" s="1"/>
  <c r="K53" i="4"/>
  <c r="L53" i="4" s="1"/>
  <c r="K65" i="4"/>
  <c r="L65" i="4" s="1"/>
  <c r="K217" i="4"/>
  <c r="L217" i="4" s="1"/>
  <c r="K220" i="4"/>
  <c r="L220" i="4" s="1"/>
  <c r="K130" i="4"/>
  <c r="L130" i="4" s="1"/>
  <c r="K204" i="4"/>
  <c r="L204" i="4" s="1"/>
  <c r="K242" i="4"/>
  <c r="L242" i="4" s="1"/>
  <c r="K48" i="4"/>
  <c r="L48" i="4" s="1"/>
  <c r="K125" i="4"/>
  <c r="L125" i="4" s="1"/>
  <c r="K167" i="4"/>
  <c r="L167" i="4" s="1"/>
  <c r="K116" i="4"/>
  <c r="L116" i="4" s="1"/>
  <c r="K56" i="4"/>
  <c r="L56" i="4" s="1"/>
  <c r="K15" i="4"/>
  <c r="L15" i="4" s="1"/>
  <c r="K87" i="4"/>
  <c r="L87" i="4" s="1"/>
  <c r="K17" i="4"/>
  <c r="L17" i="4" s="1"/>
  <c r="K198" i="4"/>
  <c r="L198" i="4" s="1"/>
  <c r="K26" i="4"/>
  <c r="L26" i="4" s="1"/>
  <c r="K114" i="4"/>
  <c r="L114" i="4" s="1"/>
  <c r="K214" i="4"/>
  <c r="L214" i="4" s="1"/>
  <c r="K124" i="4"/>
  <c r="L124" i="4" s="1"/>
  <c r="K22" i="4"/>
  <c r="L22" i="4" s="1"/>
  <c r="K36" i="4"/>
  <c r="L36" i="4" s="1"/>
  <c r="K205" i="4"/>
  <c r="L205" i="4" s="1"/>
  <c r="K158" i="4"/>
  <c r="L158" i="4" s="1"/>
  <c r="K244" i="4"/>
  <c r="L244" i="4" s="1"/>
  <c r="K82" i="4"/>
  <c r="L82" i="4" s="1"/>
  <c r="K160" i="4"/>
  <c r="L160" i="4" s="1"/>
  <c r="K203" i="4"/>
  <c r="L203" i="4" s="1"/>
  <c r="K25" i="4"/>
  <c r="L25" i="4" s="1"/>
  <c r="K147" i="4"/>
  <c r="L147" i="4" s="1"/>
  <c r="K108" i="4"/>
  <c r="L108" i="4" s="1"/>
  <c r="K237" i="4"/>
  <c r="L237" i="4" s="1"/>
  <c r="K50" i="4"/>
  <c r="L50" i="4" s="1"/>
  <c r="K241" i="4"/>
  <c r="L241" i="4" s="1"/>
  <c r="K216" i="4"/>
  <c r="L216" i="4" s="1"/>
  <c r="K132" i="4"/>
  <c r="L132" i="4" s="1"/>
  <c r="K77" i="4"/>
  <c r="L77" i="4" s="1"/>
  <c r="K227" i="4"/>
  <c r="L227" i="4" s="1"/>
  <c r="K11" i="4"/>
  <c r="L11" i="4" s="1"/>
  <c r="K29" i="4"/>
  <c r="L29" i="4" s="1"/>
  <c r="K140" i="4"/>
  <c r="L140" i="4" s="1"/>
  <c r="K100" i="4"/>
  <c r="L100" i="4" s="1"/>
  <c r="K19" i="4"/>
  <c r="L19" i="4" s="1"/>
  <c r="K89" i="4"/>
  <c r="L89" i="4" s="1"/>
  <c r="K223" i="4"/>
  <c r="L223" i="4" s="1"/>
  <c r="K92" i="4"/>
  <c r="L92" i="4" s="1"/>
  <c r="K142" i="4"/>
  <c r="L142" i="4" s="1"/>
  <c r="K13" i="4"/>
  <c r="L13" i="4" s="1"/>
  <c r="K133" i="4"/>
  <c r="L133" i="4" s="1"/>
  <c r="K193" i="4"/>
  <c r="L193" i="4" s="1"/>
  <c r="K9" i="4"/>
  <c r="L9" i="4" s="1"/>
  <c r="K207" i="4"/>
  <c r="L207" i="4" s="1"/>
  <c r="K240" i="4"/>
  <c r="L240" i="4" s="1"/>
  <c r="K229" i="4"/>
  <c r="L229" i="4" s="1"/>
  <c r="K58" i="4"/>
  <c r="L58" i="4" s="1"/>
  <c r="K122" i="4"/>
  <c r="L122" i="4" s="1"/>
  <c r="K97" i="4"/>
  <c r="L97" i="4" s="1"/>
  <c r="K176" i="4"/>
  <c r="L176" i="4" s="1"/>
  <c r="K213" i="4"/>
  <c r="L213" i="4" s="1"/>
  <c r="K109" i="4"/>
  <c r="L109" i="4" s="1"/>
  <c r="K148" i="4"/>
  <c r="L148" i="4" s="1"/>
  <c r="K14" i="4"/>
  <c r="L14" i="4" s="1"/>
  <c r="K44" i="4"/>
  <c r="L44" i="4" s="1"/>
  <c r="K52" i="4"/>
  <c r="L52" i="4" s="1"/>
  <c r="K37" i="4"/>
  <c r="L37" i="4" s="1"/>
  <c r="K171" i="4"/>
  <c r="L171" i="4" s="1"/>
  <c r="K127" i="4"/>
  <c r="L127" i="4" s="1"/>
  <c r="K23" i="4"/>
  <c r="L23" i="4" s="1"/>
  <c r="K189" i="4"/>
  <c r="L189" i="4" s="1"/>
  <c r="K129" i="4"/>
  <c r="L129" i="4" s="1"/>
  <c r="K134" i="4"/>
  <c r="L134" i="4" s="1"/>
  <c r="K107" i="4"/>
  <c r="L107" i="4" s="1"/>
  <c r="K95" i="4"/>
  <c r="L95" i="4" s="1"/>
  <c r="K126" i="4"/>
  <c r="L126" i="4" s="1"/>
  <c r="K81" i="4"/>
  <c r="L81" i="4" s="1"/>
  <c r="K120" i="4"/>
  <c r="L120" i="4" s="1"/>
  <c r="K85" i="4"/>
  <c r="L85" i="4" s="1"/>
  <c r="K91" i="4"/>
  <c r="L91" i="4" s="1"/>
  <c r="K12" i="4"/>
  <c r="L12" i="4" s="1"/>
  <c r="K146" i="4"/>
  <c r="L146" i="4" s="1"/>
  <c r="K67" i="4"/>
  <c r="L67" i="4" s="1"/>
  <c r="K78" i="4"/>
  <c r="L78" i="4" s="1"/>
  <c r="K208" i="4"/>
  <c r="L208" i="4" s="1"/>
  <c r="K170" i="4"/>
  <c r="L170" i="4" s="1"/>
  <c r="K177" i="4"/>
  <c r="L177" i="4" s="1"/>
  <c r="K169" i="4"/>
  <c r="L169" i="4" s="1"/>
  <c r="K128" i="4"/>
  <c r="L128" i="4" s="1"/>
  <c r="K28" i="4"/>
  <c r="L28" i="4" s="1"/>
  <c r="K98" i="4"/>
  <c r="L98" i="4" s="1"/>
  <c r="K179" i="4"/>
  <c r="L179" i="4" s="1"/>
  <c r="K10" i="4"/>
  <c r="L10" i="4" s="1"/>
  <c r="K149" i="4"/>
  <c r="L149" i="4" s="1"/>
  <c r="K197" i="4"/>
  <c r="L197" i="4" s="1"/>
  <c r="K138" i="4"/>
  <c r="L138" i="4" s="1"/>
  <c r="K219" i="4"/>
  <c r="L219" i="4" s="1"/>
  <c r="K165" i="4"/>
  <c r="L165" i="4" s="1"/>
  <c r="K183" i="4"/>
  <c r="L183" i="4" s="1"/>
  <c r="K16" i="4"/>
  <c r="L16" i="4" s="1"/>
  <c r="K224" i="4"/>
  <c r="L224" i="4" s="1"/>
  <c r="K157" i="4"/>
  <c r="L157" i="4" s="1"/>
  <c r="K72" i="4"/>
  <c r="L72" i="4" s="1"/>
  <c r="K101" i="4"/>
  <c r="L101" i="4" s="1"/>
  <c r="K103" i="4"/>
  <c r="L103" i="4" s="1"/>
  <c r="K57" i="4"/>
  <c r="L57" i="4" s="1"/>
  <c r="K225" i="4"/>
  <c r="L225" i="4" s="1"/>
  <c r="K231" i="4"/>
  <c r="L231" i="4" s="1"/>
  <c r="K188" i="4"/>
  <c r="L188" i="4" s="1"/>
  <c r="K173" i="4"/>
  <c r="L173" i="4" s="1"/>
  <c r="K113" i="4"/>
  <c r="L113" i="4" s="1"/>
  <c r="K196" i="4"/>
  <c r="L196" i="4" s="1"/>
  <c r="K39" i="4"/>
  <c r="L39" i="4" s="1"/>
  <c r="K181" i="4"/>
  <c r="L181" i="4" s="1"/>
  <c r="K194" i="4"/>
  <c r="L194" i="4" s="1"/>
  <c r="K62" i="4"/>
  <c r="L62" i="4" s="1"/>
  <c r="K90" i="4"/>
  <c r="L90" i="4" s="1"/>
  <c r="K150" i="4"/>
  <c r="L150" i="4" s="1"/>
  <c r="K199" i="4"/>
  <c r="L199" i="4" s="1"/>
  <c r="K118" i="4"/>
  <c r="L118" i="4" s="1"/>
  <c r="K111" i="4"/>
  <c r="L111" i="4" s="1"/>
  <c r="K221" i="4"/>
  <c r="L221" i="4" s="1"/>
  <c r="K182" i="4"/>
  <c r="L182" i="4" s="1"/>
  <c r="K222" i="4"/>
  <c r="L222" i="4" s="1"/>
  <c r="K163" i="4"/>
  <c r="L163" i="4" s="1"/>
  <c r="K185" i="4"/>
  <c r="L185" i="4" s="1"/>
  <c r="K239" i="4"/>
  <c r="L239" i="4" s="1"/>
  <c r="K119" i="4"/>
  <c r="L119" i="4" s="1"/>
  <c r="K70" i="4"/>
  <c r="L70" i="4" s="1"/>
  <c r="K42" i="4"/>
  <c r="L42" i="4" s="1"/>
  <c r="K218" i="4"/>
  <c r="L218" i="4" s="1"/>
  <c r="K69" i="4"/>
  <c r="L69" i="4" s="1"/>
  <c r="K96" i="4"/>
  <c r="L96" i="4" s="1"/>
  <c r="K235" i="4"/>
  <c r="L235" i="4" s="1"/>
  <c r="K21" i="4"/>
  <c r="L21" i="4" s="1"/>
  <c r="K178" i="4"/>
  <c r="L178" i="4" s="1"/>
  <c r="K66" i="4"/>
  <c r="L66" i="4" s="1"/>
  <c r="K184" i="4"/>
  <c r="L184" i="4" s="1"/>
  <c r="K102" i="4"/>
  <c r="L102" i="4" s="1"/>
  <c r="K94" i="4"/>
  <c r="L94" i="4" s="1"/>
  <c r="K200" i="4"/>
  <c r="L200" i="4" s="1"/>
  <c r="K152" i="4"/>
  <c r="L152" i="4" s="1"/>
  <c r="K162" i="4"/>
  <c r="L162" i="4" s="1"/>
  <c r="K55" i="4"/>
  <c r="L55" i="4" s="1"/>
  <c r="K172" i="4"/>
  <c r="L172" i="4" s="1"/>
  <c r="K230" i="4"/>
  <c r="L230" i="4" s="1"/>
  <c r="K41" i="4"/>
  <c r="L41" i="4" s="1"/>
  <c r="K131" i="4"/>
  <c r="L131" i="4" s="1"/>
  <c r="K212" i="4"/>
  <c r="L212" i="4" s="1"/>
  <c r="K80" i="4"/>
  <c r="L80" i="4" s="1"/>
  <c r="K63" i="4"/>
  <c r="L63" i="4" s="1"/>
  <c r="K45" i="4"/>
  <c r="L45" i="4" s="1"/>
  <c r="K27" i="4"/>
  <c r="L27" i="4" s="1"/>
  <c r="K24" i="4"/>
  <c r="L24" i="4" s="1"/>
  <c r="K139" i="4"/>
  <c r="L139" i="4" s="1"/>
  <c r="K174" i="4"/>
  <c r="L174" i="4" s="1"/>
  <c r="K54" i="4"/>
  <c r="L54" i="4" s="1"/>
  <c r="K121" i="4"/>
  <c r="L121" i="4" s="1"/>
  <c r="K18" i="4"/>
  <c r="L18" i="4" s="1"/>
  <c r="K79" i="4"/>
  <c r="L79" i="4" s="1"/>
  <c r="K117" i="4"/>
  <c r="L117" i="4" s="1"/>
  <c r="K206" i="4"/>
  <c r="L206" i="4" s="1"/>
  <c r="K64" i="4"/>
  <c r="L64" i="4" s="1"/>
  <c r="K210" i="4"/>
  <c r="L210" i="4" s="1"/>
  <c r="K232" i="4"/>
  <c r="L232" i="4" s="1"/>
  <c r="K33" i="4"/>
  <c r="L33" i="4" s="1"/>
  <c r="K243" i="4"/>
  <c r="L243" i="4" s="1"/>
  <c r="K99" i="4"/>
  <c r="L99" i="4" s="1"/>
  <c r="K86" i="4"/>
  <c r="L86" i="4" s="1"/>
  <c r="K236" i="4"/>
  <c r="L236" i="4" s="1"/>
  <c r="K135" i="4"/>
  <c r="L135" i="4" s="1"/>
  <c r="K61" i="4"/>
  <c r="L61" i="4" s="1"/>
  <c r="K115" i="4"/>
  <c r="L115" i="4" s="1"/>
  <c r="K201" i="4"/>
  <c r="L201" i="4" s="1"/>
  <c r="K74" i="4"/>
  <c r="L74" i="4" s="1"/>
  <c r="K35" i="4"/>
  <c r="L35" i="4" s="1"/>
  <c r="K145" i="4"/>
  <c r="L145" i="4" s="1"/>
  <c r="K38" i="4"/>
  <c r="L38" i="4" s="1"/>
  <c r="K144" i="4"/>
  <c r="L144" i="4" s="1"/>
  <c r="K47" i="4"/>
  <c r="L47" i="4" s="1"/>
  <c r="K186" i="4"/>
  <c r="L186" i="4" s="1"/>
  <c r="K83" i="4"/>
  <c r="L83" i="4" s="1"/>
  <c r="K43" i="4"/>
  <c r="L43" i="4" s="1"/>
  <c r="K215" i="4"/>
  <c r="L215" i="4" s="1"/>
  <c r="K190" i="4"/>
  <c r="L190" i="4" s="1"/>
  <c r="K164" i="4"/>
  <c r="L164" i="4" s="1"/>
  <c r="K46" i="4"/>
  <c r="L46" i="4" s="1"/>
  <c r="K202" i="4"/>
  <c r="L202" i="4" s="1"/>
  <c r="K166" i="4"/>
  <c r="L166" i="4" s="1"/>
  <c r="K238" i="4"/>
  <c r="L238" i="4" s="1"/>
  <c r="K195" i="4"/>
  <c r="L195" i="4" s="1"/>
  <c r="K110" i="4"/>
  <c r="L110" i="4" s="1"/>
  <c r="K40" i="4"/>
  <c r="L40" i="4" s="1"/>
  <c r="K73" i="4"/>
  <c r="L73" i="4" s="1"/>
  <c r="K104" i="4"/>
  <c r="L104" i="4" s="1"/>
  <c r="K30" i="4"/>
  <c r="L30" i="4" s="1"/>
  <c r="K136" i="4"/>
  <c r="L136" i="4" s="1"/>
  <c r="K34" i="4"/>
  <c r="L34" i="4" s="1"/>
  <c r="K211" i="4"/>
  <c r="L211" i="4" s="1"/>
  <c r="K155" i="4"/>
  <c r="L155" i="4" s="1"/>
  <c r="K191" i="4"/>
  <c r="L191" i="4" s="1"/>
  <c r="K84" i="4"/>
  <c r="L84" i="4" s="1"/>
  <c r="K137" i="4"/>
  <c r="L137" i="4" s="1"/>
  <c r="K159" i="4"/>
  <c r="L159" i="4" s="1"/>
  <c r="K228" i="4"/>
  <c r="L228" i="4" s="1"/>
  <c r="K175" i="4"/>
  <c r="L175" i="4" s="1"/>
  <c r="K180" i="4"/>
  <c r="L180" i="4" s="1"/>
  <c r="K187" i="4"/>
  <c r="L187" i="4" s="1"/>
  <c r="K68" i="4"/>
  <c r="L68" i="4" s="1"/>
  <c r="K151" i="4"/>
  <c r="L151" i="4" s="1"/>
  <c r="K75" i="4"/>
  <c r="L75" i="4" s="1"/>
  <c r="G121" i="11"/>
  <c r="H121" i="11"/>
  <c r="I121" i="11"/>
  <c r="J121" i="11"/>
  <c r="K121" i="11"/>
  <c r="L121" i="11"/>
  <c r="F121" i="11"/>
  <c r="K88" i="11"/>
  <c r="L88" i="11" s="1"/>
  <c r="K77" i="11"/>
  <c r="L77" i="11" s="1"/>
  <c r="K114" i="11"/>
  <c r="L114" i="11" s="1"/>
  <c r="K69" i="11"/>
  <c r="L69" i="11" s="1"/>
  <c r="K33" i="11"/>
  <c r="L33" i="11" s="1"/>
  <c r="K97" i="11"/>
  <c r="L97" i="11" s="1"/>
  <c r="K115" i="11"/>
  <c r="L115" i="11" s="1"/>
  <c r="K96" i="11"/>
  <c r="L96" i="11" s="1"/>
  <c r="K83" i="11"/>
  <c r="L83" i="11" s="1"/>
  <c r="K113" i="11"/>
  <c r="L113" i="11" s="1"/>
  <c r="K61" i="11"/>
  <c r="L61" i="11" s="1"/>
  <c r="K20" i="11"/>
  <c r="L20" i="11" s="1"/>
  <c r="K19" i="11"/>
  <c r="L19" i="11" s="1"/>
  <c r="K60" i="11"/>
  <c r="L60" i="11" s="1"/>
  <c r="K102" i="11"/>
  <c r="L102" i="11" s="1"/>
  <c r="K59" i="11"/>
  <c r="L59" i="11" s="1"/>
  <c r="K58" i="11"/>
  <c r="L58" i="11" s="1"/>
  <c r="K57" i="11"/>
  <c r="L57" i="11" s="1"/>
  <c r="K95" i="11"/>
  <c r="L95" i="11" s="1"/>
  <c r="K112" i="11"/>
  <c r="L112" i="11" s="1"/>
  <c r="K56" i="11"/>
  <c r="L56" i="11" s="1"/>
  <c r="K94" i="11"/>
  <c r="L94" i="11" s="1"/>
  <c r="K55" i="11"/>
  <c r="L55" i="11" s="1"/>
  <c r="K101" i="11"/>
  <c r="L101" i="11" s="1"/>
  <c r="K68" i="11"/>
  <c r="L68" i="11" s="1"/>
  <c r="K120" i="11"/>
  <c r="L120" i="11" s="1"/>
  <c r="K32" i="11"/>
  <c r="L32" i="11" s="1"/>
  <c r="K74" i="11"/>
  <c r="L74" i="11" s="1"/>
  <c r="K82" i="11"/>
  <c r="L82" i="11" s="1"/>
  <c r="K93" i="11"/>
  <c r="L93" i="11" s="1"/>
  <c r="K111" i="11"/>
  <c r="L111" i="11" s="1"/>
  <c r="K54" i="11"/>
  <c r="L54" i="11" s="1"/>
  <c r="K92" i="11"/>
  <c r="L92" i="11" s="1"/>
  <c r="K91" i="11"/>
  <c r="L91" i="11" s="1"/>
  <c r="K53" i="11"/>
  <c r="L53" i="11" s="1"/>
  <c r="K31" i="11"/>
  <c r="L31" i="11" s="1"/>
  <c r="K73" i="11"/>
  <c r="L73" i="11" s="1"/>
  <c r="K104" i="11"/>
  <c r="L104" i="11" s="1"/>
  <c r="K75" i="11"/>
  <c r="L75" i="11" s="1"/>
  <c r="K67" i="11"/>
  <c r="L67" i="11" s="1"/>
  <c r="K18" i="11"/>
  <c r="L18" i="11" s="1"/>
  <c r="K30" i="11"/>
  <c r="L30" i="11" s="1"/>
  <c r="K90" i="11"/>
  <c r="L90" i="11" s="1"/>
  <c r="K89" i="11"/>
  <c r="L89" i="11" s="1"/>
  <c r="K29" i="11"/>
  <c r="L29" i="11" s="1"/>
  <c r="K17" i="11"/>
  <c r="L17" i="11" s="1"/>
  <c r="K28" i="11"/>
  <c r="L28" i="11" s="1"/>
  <c r="K98" i="11"/>
  <c r="L98" i="11" s="1"/>
  <c r="K110" i="11"/>
  <c r="L110" i="11" s="1"/>
  <c r="K52" i="11"/>
  <c r="L52" i="11" s="1"/>
  <c r="K16" i="11"/>
  <c r="L16" i="11" s="1"/>
  <c r="K15" i="11"/>
  <c r="L15" i="11" s="1"/>
  <c r="K51" i="11"/>
  <c r="L51" i="11" s="1"/>
  <c r="K27" i="11"/>
  <c r="L27" i="11" s="1"/>
  <c r="K26" i="11"/>
  <c r="L26" i="11" s="1"/>
  <c r="K25" i="11"/>
  <c r="L25" i="11" s="1"/>
  <c r="K50" i="11"/>
  <c r="L50" i="11" s="1"/>
  <c r="K72" i="11"/>
  <c r="L72" i="11" s="1"/>
  <c r="K81" i="11"/>
  <c r="L81" i="11" s="1"/>
  <c r="K109" i="11"/>
  <c r="L109" i="11" s="1"/>
  <c r="K24" i="11"/>
  <c r="L24" i="11" s="1"/>
  <c r="K66" i="11"/>
  <c r="L66" i="11" s="1"/>
  <c r="K36" i="11"/>
  <c r="L36" i="11" s="1"/>
  <c r="K14" i="11"/>
  <c r="L14" i="11" s="1"/>
  <c r="K80" i="11"/>
  <c r="L80" i="11" s="1"/>
  <c r="K65" i="11"/>
  <c r="L65" i="11" s="1"/>
  <c r="K13" i="11"/>
  <c r="L13" i="11" s="1"/>
  <c r="K12" i="11"/>
  <c r="L12" i="11" s="1"/>
  <c r="K34" i="11"/>
  <c r="L34" i="11" s="1"/>
  <c r="K49" i="11"/>
  <c r="L49" i="11" s="1"/>
  <c r="K87" i="11"/>
  <c r="L87" i="11" s="1"/>
  <c r="K100" i="11"/>
  <c r="L100" i="11" s="1"/>
  <c r="K48" i="11"/>
  <c r="L48" i="11" s="1"/>
  <c r="K23" i="11"/>
  <c r="L23" i="11" s="1"/>
  <c r="K79" i="11"/>
  <c r="L79" i="11" s="1"/>
  <c r="K47" i="11"/>
  <c r="L47" i="11" s="1"/>
  <c r="K46" i="11"/>
  <c r="L46" i="11" s="1"/>
  <c r="K64" i="11"/>
  <c r="L64" i="11" s="1"/>
  <c r="K35" i="11"/>
  <c r="L35" i="11" s="1"/>
  <c r="K45" i="11"/>
  <c r="L45" i="11" s="1"/>
  <c r="K78" i="11"/>
  <c r="L78" i="11" s="1"/>
  <c r="K108" i="11"/>
  <c r="L108" i="11" s="1"/>
  <c r="K107" i="11"/>
  <c r="L107" i="11" s="1"/>
  <c r="K106" i="11"/>
  <c r="L106" i="11" s="1"/>
  <c r="K119" i="11"/>
  <c r="L119" i="11" s="1"/>
  <c r="K99" i="11"/>
  <c r="L99" i="11" s="1"/>
  <c r="K44" i="11"/>
  <c r="L44" i="11" s="1"/>
  <c r="K11" i="11"/>
  <c r="L11" i="11" s="1"/>
  <c r="K43" i="11"/>
  <c r="L43" i="11" s="1"/>
  <c r="K103" i="11"/>
  <c r="L103" i="11" s="1"/>
  <c r="K63" i="11"/>
  <c r="L63" i="11" s="1"/>
  <c r="K42" i="11"/>
  <c r="L42" i="11" s="1"/>
  <c r="K86" i="11"/>
  <c r="L86" i="11" s="1"/>
  <c r="K22" i="11"/>
  <c r="L22" i="11" s="1"/>
  <c r="K41" i="11"/>
  <c r="L41" i="11" s="1"/>
  <c r="K85" i="11"/>
  <c r="L85" i="11" s="1"/>
  <c r="K40" i="11"/>
  <c r="L40" i="11" s="1"/>
  <c r="K62" i="11"/>
  <c r="L62" i="11" s="1"/>
  <c r="K118" i="11"/>
  <c r="L118" i="11" s="1"/>
  <c r="K39" i="11"/>
  <c r="L39" i="11" s="1"/>
  <c r="K38" i="11"/>
  <c r="L38" i="11" s="1"/>
  <c r="K105" i="11"/>
  <c r="L105" i="11" s="1"/>
  <c r="K21" i="11"/>
  <c r="L21" i="11" s="1"/>
  <c r="K117" i="11"/>
  <c r="L117" i="11" s="1"/>
  <c r="K37" i="11"/>
  <c r="L37" i="11" s="1"/>
  <c r="K10" i="11"/>
  <c r="L10" i="11" s="1"/>
  <c r="K76" i="11"/>
  <c r="L76" i="11" s="1"/>
  <c r="K116" i="11"/>
  <c r="L116" i="11" s="1"/>
  <c r="K84" i="11"/>
  <c r="L84" i="11" s="1"/>
  <c r="K9" i="11"/>
  <c r="L9" i="11" s="1"/>
  <c r="K70" i="11"/>
  <c r="L70" i="11" s="1"/>
  <c r="K71" i="11"/>
  <c r="L71" i="11" s="1"/>
  <c r="L245" i="4" l="1"/>
  <c r="K245" i="4"/>
  <c r="H10" i="9" l="1"/>
  <c r="I10" i="9"/>
  <c r="J10" i="9"/>
  <c r="K9" i="9"/>
  <c r="L9" i="9" s="1"/>
  <c r="L10" i="9" s="1"/>
  <c r="K10" i="9" l="1"/>
  <c r="H12" i="12"/>
  <c r="H19" i="12"/>
  <c r="I19" i="12" s="1"/>
  <c r="H13" i="12"/>
  <c r="I13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10" i="12"/>
  <c r="I10" i="12" s="1"/>
  <c r="H14" i="12"/>
  <c r="I14" i="12" s="1"/>
  <c r="H15" i="12"/>
  <c r="I15" i="12" s="1"/>
  <c r="H26" i="12"/>
  <c r="I26" i="12" s="1"/>
  <c r="H27" i="12"/>
  <c r="I27" i="12" s="1"/>
  <c r="H16" i="12"/>
  <c r="I16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17" i="12"/>
  <c r="I17" i="12" s="1"/>
  <c r="H36" i="12"/>
  <c r="I36" i="12" s="1"/>
  <c r="H37" i="12"/>
  <c r="I37" i="12" s="1"/>
  <c r="H38" i="12"/>
  <c r="I38" i="12" s="1"/>
  <c r="H39" i="12"/>
  <c r="I39" i="12" s="1"/>
  <c r="H40" i="12"/>
  <c r="I40" i="12" s="1"/>
  <c r="H41" i="12"/>
  <c r="I41" i="12" s="1"/>
  <c r="H42" i="12"/>
  <c r="I42" i="12" s="1"/>
  <c r="H11" i="12"/>
  <c r="I11" i="12" s="1"/>
  <c r="H18" i="12"/>
  <c r="I18" i="12" s="1"/>
  <c r="F43" i="12"/>
  <c r="G43" i="12"/>
  <c r="E43" i="12"/>
  <c r="H43" i="12" l="1"/>
  <c r="I12" i="12"/>
  <c r="I43" i="12" s="1"/>
  <c r="G10" i="9" l="1"/>
  <c r="F10" i="9"/>
</calcChain>
</file>

<file path=xl/sharedStrings.xml><?xml version="1.0" encoding="utf-8"?>
<sst xmlns="http://schemas.openxmlformats.org/spreadsheetml/2006/main" count="1961" uniqueCount="611">
  <si>
    <t>DIRECCION DE RECURSOS HUMANOS- MEM</t>
  </si>
  <si>
    <t>AFP</t>
  </si>
  <si>
    <t>CHOFER</t>
  </si>
  <si>
    <t>SECRETARIA</t>
  </si>
  <si>
    <t>FRANCIS JOAQUIN RODRIGUEZ MARTY</t>
  </si>
  <si>
    <t>ANALISTA PROGRAMADOR</t>
  </si>
  <si>
    <t>DIRECCION JURIDICA- MEM</t>
  </si>
  <si>
    <t>TEODORO CLEMENTE OGANDO ALMONTE</t>
  </si>
  <si>
    <t>SEGURIDAD MILITAR</t>
  </si>
  <si>
    <t>ALFONSITO ACEVEDO SANCHEZ</t>
  </si>
  <si>
    <t>WILLY DE JESUS SURIEL LOPEZ</t>
  </si>
  <si>
    <t>ENCARGADO DE SEGURIDAD</t>
  </si>
  <si>
    <t>ELVIS ANTONIO ABREU ENCARNACION</t>
  </si>
  <si>
    <t>DIRECTOR (A)</t>
  </si>
  <si>
    <t>JEYSSON OMAR HARBEY ARIAS</t>
  </si>
  <si>
    <t>DIRECCION DE COMUNICACIONES- MEM</t>
  </si>
  <si>
    <t>PABLO DE LEON DE LEON</t>
  </si>
  <si>
    <t>FAUSTO MANUEL PEÑA</t>
  </si>
  <si>
    <t>SEGURIDAD</t>
  </si>
  <si>
    <t>ANTONIO DE LA CRUZ DOMINGUEZ</t>
  </si>
  <si>
    <t>EDDYS OLIVO</t>
  </si>
  <si>
    <t>ANDERSON ALMANZAR LORA</t>
  </si>
  <si>
    <t>JUAN JOAQUIN SANCHEZ</t>
  </si>
  <si>
    <t>VALENTIN NABAL SUERO BATISTA</t>
  </si>
  <si>
    <t>ODALIS ROA HERASME</t>
  </si>
  <si>
    <t>ANTONI EMILIO LOPEZ RAMIREZ</t>
  </si>
  <si>
    <t>AMMY JAMEL VASQUEZ TINEO</t>
  </si>
  <si>
    <t>JUNIOR ALEXIS MARTINEZ YAQUE</t>
  </si>
  <si>
    <t>ALVARO CUEVAS DEL ROSARIO</t>
  </si>
  <si>
    <t>GENERY MARTE RUDECINDO</t>
  </si>
  <si>
    <t>KELVIN DISLA SURIEL</t>
  </si>
  <si>
    <t>RAFAEL ARGENIS BASORA MARTE</t>
  </si>
  <si>
    <t>JESUS ABRAHAM MESA PEGUERO</t>
  </si>
  <si>
    <t>RONNY MORA</t>
  </si>
  <si>
    <t>ORLANDO SANCHEZ RAMIREZ</t>
  </si>
  <si>
    <t>DEVENGADO POR EL EMPLEADO</t>
  </si>
  <si>
    <t>NETO</t>
  </si>
  <si>
    <t>TOTAL DECTOS</t>
  </si>
  <si>
    <t xml:space="preserve">CARGO </t>
  </si>
  <si>
    <t xml:space="preserve">NOMBRE </t>
  </si>
  <si>
    <t>ELIAS ZABALA</t>
  </si>
  <si>
    <t>JOEL SORIANO</t>
  </si>
  <si>
    <t>NELSON EDDY RODRIGUEZ RODRIGUEZ</t>
  </si>
  <si>
    <t>NOEL MEDINA FELIZ</t>
  </si>
  <si>
    <t>OSCAR ANDRES GUZMAN MORETA</t>
  </si>
  <si>
    <t>RONALD SANTIAGO RODRIGUEZ ESTRELLA</t>
  </si>
  <si>
    <t>CARLOS PORFIRIO LOPEZ ALMONTE</t>
  </si>
  <si>
    <t>MINISTERIO DE ENERGIA Y MINAS</t>
  </si>
  <si>
    <t>ESCARLET ELIZABETH BURGOS GARCIA</t>
  </si>
  <si>
    <t>DIRECCION ADMINISTRATIVA Y FINANCIERA</t>
  </si>
  <si>
    <t>NOMINA CONTRATADOS</t>
  </si>
  <si>
    <t>VALORES EN RD$</t>
  </si>
  <si>
    <t>SUELDO BASE</t>
  </si>
  <si>
    <t>INICIO DE CONTRATO</t>
  </si>
  <si>
    <t>FIN DE CONTRATO</t>
  </si>
  <si>
    <t>NOMINA MILITAR</t>
  </si>
  <si>
    <t>NOMINA EMPLEADOS FIJOS</t>
  </si>
  <si>
    <t>NOMINA EMPLEADOS FIJOS EN PRUEBA</t>
  </si>
  <si>
    <t>DEPARTAMENTO DE DESARROLLO E IMPLEMENTACION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</si>
  <si>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</si>
  <si>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</si>
  <si>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</si>
  <si>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</si>
  <si>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</si>
  <si>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</si>
  <si>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</si>
  <si>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</si>
  <si>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</si>
  <si>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</si>
  <si>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</si>
  <si>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</si>
  <si>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YOENDI DIDIEL FELIZ PEREZ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</si>
  <si>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</si>
  <si>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</si>
  <si>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</si>
  <si>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</si>
  <si>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</si>
  <si>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</si>
  <si>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</si>
  <si>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</si>
  <si>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</si>
  <si>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</si>
  <si>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</si>
  <si>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</si>
  <si>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</si>
  <si>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</si>
  <si>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</si>
  <si>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</si>
  <si>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</si>
  <si>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</si>
  <si>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</si>
  <si>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</si>
  <si>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</si>
  <si>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SORINTON SANCHEZ</t>
  </si>
  <si>
    <t>ENC. DEPARTAMENTO COOPERACION</t>
  </si>
  <si>
    <t>SONIA NORMANDA JAQUEZ MONTERO</t>
  </si>
  <si>
    <t>COORD. PROGRAMAS ESPECIALES</t>
  </si>
  <si>
    <t>SILVIA JEANNET VASQUEZ ESTEVEZ</t>
  </si>
  <si>
    <t>SERGIA MARITZA RAMOS ACOSTA</t>
  </si>
  <si>
    <t>AUXILIAR DE TRANSPORTACION</t>
  </si>
  <si>
    <t>SENCION MARTINEZ DE LA CRUZ</t>
  </si>
  <si>
    <t>COORDINADOR (A)</t>
  </si>
  <si>
    <t>SCARLET VANESSA GARCIA CARO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</si>
  <si>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</si>
  <si>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</si>
  <si>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</si>
  <si>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</si>
  <si>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</si>
  <si>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</si>
  <si>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</si>
  <si>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</si>
  <si>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</si>
  <si>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</si>
  <si>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RANCIER ALCANTARA REYES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</si>
  <si>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</si>
  <si>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</si>
  <si>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</si>
  <si>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</si>
  <si>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</si>
  <si>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</si>
  <si>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</si>
  <si>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</si>
  <si>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PALOMA FENICIA TAVERAS SOSA</t>
  </si>
  <si>
    <t>OSCAR PEREZ</t>
  </si>
  <si>
    <t>AUX. EVENTOS Y PROTOCOLO</t>
  </si>
  <si>
    <t>OLGA MILENIA PEÑA HERRERA</t>
  </si>
  <si>
    <t>ASISTENTE</t>
  </si>
  <si>
    <t>NORBERTO DE LOS SANTOS FERMIN</t>
  </si>
  <si>
    <t>ENCARGADO DE LA DIVISION DE PR</t>
  </si>
  <si>
    <t>NOELIA MINERVA CRUZ MATIAS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</si>
  <si>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</si>
  <si>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</si>
  <si>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</si>
  <si>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</si>
  <si>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</si>
  <si>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</si>
  <si>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</si>
  <si>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</si>
  <si>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</si>
  <si>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</si>
  <si>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</si>
  <si>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</si>
  <si>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</si>
  <si>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MIGUEL ANGEL DE JESUS LAZALA CABRERA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</si>
  <si>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</si>
  <si>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</si>
  <si>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</si>
  <si>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</si>
  <si>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</si>
  <si>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</si>
  <si>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</si>
  <si>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</si>
  <si>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</si>
  <si>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</si>
  <si>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MANUEL MISAEL RAMIREZ VELOZ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</si>
  <si>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</si>
  <si>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</si>
  <si>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</si>
  <si>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</si>
  <si>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</si>
  <si>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</si>
  <si>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</si>
  <si>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</si>
  <si>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ENC. TECNICA DEL PROGRAMA CULT</t>
  </si>
  <si>
    <t>LINNETTE IDALINA TORIBIO ESTRELLA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</si>
  <si>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</si>
  <si>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</si>
  <si>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</si>
  <si>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</si>
  <si>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</si>
  <si>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</si>
  <si>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</si>
  <si>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</si>
  <si>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</si>
  <si>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</si>
  <si>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</si>
  <si>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</si>
  <si>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</si>
  <si>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</si>
  <si>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</si>
  <si>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</si>
  <si>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</si>
  <si>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</si>
  <si>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</si>
  <si>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</si>
  <si>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</si>
  <si>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</si>
  <si>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</si>
  <si>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</si>
  <si>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</si>
  <si>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</si>
  <si>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</si>
  <si>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</si>
  <si>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</si>
  <si>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</si>
  <si>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</si>
  <si>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</si>
  <si>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</si>
  <si>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</si>
  <si>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</si>
  <si>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</si>
  <si>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</si>
  <si>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</si>
  <si>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</si>
  <si>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</si>
  <si>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</si>
  <si>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</si>
  <si>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DIV. COMPRAS Y CONTR</t>
  </si>
  <si>
    <t>JENNIFER SANTANA TORRES</t>
  </si>
  <si>
    <t>ENCARGADO (A) DEPTO. REGISTRO</t>
  </si>
  <si>
    <t>JACOBO ARTURO SIMON MONZON</t>
  </si>
  <si>
    <t>COORD. DE RECURSOS HUMANOS</t>
  </si>
  <si>
    <t>IRIS AYALA PORTORREAL</t>
  </si>
  <si>
    <t>INGRIS YOCASTA LORENZO FRIAS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</si>
  <si>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</si>
  <si>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</si>
  <si>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</si>
  <si>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</si>
  <si>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</si>
  <si>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</si>
  <si>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</si>
  <si>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</si>
  <si>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</si>
  <si>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</si>
  <si>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</si>
  <si>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</si>
  <si>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</si>
  <si>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</si>
  <si>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</si>
  <si>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</si>
  <si>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</si>
  <si>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</si>
  <si>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</si>
  <si>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</si>
  <si>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GERARDO ANTONIO ROSARIO RAMIREZ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</si>
  <si>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</si>
  <si>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</si>
  <si>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</si>
  <si>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</si>
  <si>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</si>
  <si>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</si>
  <si>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</si>
  <si>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</si>
  <si>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</si>
  <si>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</si>
  <si>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</si>
  <si>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</si>
  <si>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</si>
  <si>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</si>
  <si>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</si>
  <si>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</si>
  <si>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</si>
  <si>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EDUARDO LOPEZ NU¥EZ</t>
  </si>
  <si>
    <t>DIRECTOR DE COMUNICACIONES</t>
  </si>
  <si>
    <t>DOMINGO ANTONIO DEL PILAR CALDERA</t>
  </si>
  <si>
    <t>DILCIA DE JESUS ABREU</t>
  </si>
  <si>
    <t>ASISTENTE TECNICO</t>
  </si>
  <si>
    <t>DENNY ALTAGRACIAS SALDIVAR REYES</t>
  </si>
  <si>
    <t>DARWIN SMAYLER PERDOMO DE LA ROSA</t>
  </si>
  <si>
    <t>CRISTIANA MARIA RAMOS CASTILLO</t>
  </si>
  <si>
    <t>CRISTEL SELINNE DICENT</t>
  </si>
  <si>
    <t>ANALISTA COMPRAS</t>
  </si>
  <si>
    <t>CLARA PASTORA PIMENTEL CANDELARIA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</si>
  <si>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</si>
  <si>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</si>
  <si>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</si>
  <si>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</si>
  <si>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</si>
  <si>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</si>
  <si>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</si>
  <si>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</si>
  <si>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</si>
  <si>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</si>
  <si>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</si>
  <si>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</si>
  <si>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</si>
  <si>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ENC.DIVISION DE NOMINAS</t>
  </si>
  <si>
    <t>ARGEL IDELFONZO CASTRO PEREZ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</si>
  <si>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</si>
  <si>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</si>
  <si>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</si>
  <si>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</si>
  <si>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</si>
  <si>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</si>
  <si>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</si>
  <si>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</si>
  <si>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ANATALIA CAMPUSANO BAUTISTA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</si>
  <si>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</si>
  <si>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</si>
  <si>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</si>
  <si>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</si>
  <si>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</si>
  <si>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ALEXANDER NUÑEZ PEREZ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</si>
  <si>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</si>
  <si>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</si>
  <si>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</si>
  <si>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</si>
  <si>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</si>
  <si>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</si>
  <si>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</si>
  <si>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</si>
  <si>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</si>
  <si>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</si>
  <si>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</si>
  <si>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</si>
  <si>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</si>
  <si>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</si>
  <si>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</si>
  <si>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</si>
  <si>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</si>
  <si>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</si>
  <si>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</si>
  <si>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</si>
  <si>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</si>
  <si>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</si>
  <si>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DIVISION DE PRESUPUESTO- MEM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</si>
  <si>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</si>
  <si>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</si>
  <si>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</si>
  <si>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</si>
  <si>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</si>
  <si>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DEPARTAMENTPO DE RELACIONES PUBLICAS- ME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</si>
  <si>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</si>
  <si>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</si>
  <si>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</si>
  <si>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</si>
  <si>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</si>
  <si>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</si>
  <si>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</si>
  <si>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</si>
  <si>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</si>
  <si>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</si>
  <si>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MUÑOZ SALAZAR JOEL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</si>
  <si>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</si>
  <si>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</si>
  <si>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</si>
  <si>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</si>
  <si>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</si>
  <si>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</si>
  <si>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</si>
  <si>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</si>
  <si>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</si>
  <si>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</si>
  <si>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</si>
  <si>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</si>
  <si>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</si>
  <si>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</si>
  <si>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</si>
  <si>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LUIS JOSE MONTERO MONTERO</t>
  </si>
  <si>
    <t>LUCY MODESTA RODRIGUEZ CAMINERO</t>
  </si>
  <si>
    <t>JUAN PABLO ROA</t>
  </si>
  <si>
    <t>JESSENIA PERDOMO FERNANDEZ</t>
  </si>
  <si>
    <t>ENCARGADA INTERINA</t>
  </si>
  <si>
    <t>GOMEZ NUÑEZ JORGE</t>
  </si>
  <si>
    <t>VICEMINISTRO (A) DE SEGURIDAD</t>
  </si>
  <si>
    <t>FAUSTO FRANCISCO DEL CARMEN PEREZ SA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</si>
  <si>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</si>
  <si>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</si>
  <si>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</si>
  <si>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</si>
  <si>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</si>
  <si>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</si>
  <si>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</si>
  <si>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</si>
  <si>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</si>
  <si>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</si>
  <si>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</si>
  <si>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ANA VALENTINA SANTANA MORETA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</si>
  <si>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</si>
  <si>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</si>
  <si>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</si>
  <si>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</si>
  <si>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</si>
  <si>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DIRECCION DE SEGURIDAD ENERGETICA- MEM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</si>
  <si>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</si>
  <si>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</si>
  <si>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</si>
  <si>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</si>
  <si>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</si>
  <si>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</si>
  <si>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</si>
  <si>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</si>
  <si>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STALIN GONZALEZ ROJAS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</si>
  <si>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</si>
  <si>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</si>
  <si>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</si>
  <si>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</si>
  <si>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</si>
  <si>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</si>
  <si>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</si>
  <si>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</si>
  <si>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</si>
  <si>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</si>
  <si>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</si>
  <si>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</si>
  <si>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</si>
  <si>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SOL ISMENIA TERRERO MENDEZ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</si>
  <si>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</si>
  <si>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</si>
  <si>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</si>
  <si>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</si>
  <si>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</si>
  <si>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</si>
  <si>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</si>
  <si>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</si>
  <si>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</si>
  <si>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</si>
  <si>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</si>
  <si>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</si>
  <si>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</si>
  <si>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</si>
  <si>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</si>
  <si>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</si>
  <si>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</si>
  <si>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</si>
  <si>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</si>
  <si>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</si>
  <si>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</si>
  <si>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DIOGENES RAFAEL DE LEON DE LEON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</si>
  <si>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</si>
  <si>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</si>
  <si>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</si>
  <si>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</si>
  <si>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</si>
  <si>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</si>
  <si>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</si>
  <si>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</si>
  <si>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</si>
  <si>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</si>
  <si>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</si>
  <si>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</si>
  <si>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</si>
  <si>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</si>
  <si>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</si>
  <si>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</si>
  <si>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</si>
  <si>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</si>
  <si>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</si>
  <si>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</si>
  <si>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</si>
  <si>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</si>
  <si>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</si>
  <si>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</si>
  <si>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</si>
  <si>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</si>
  <si>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</si>
  <si>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</si>
  <si>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</si>
  <si>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</si>
  <si>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</si>
  <si>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ENCARGADO (A) DIVISION CORRESP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</si>
  <si>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</si>
  <si>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</si>
  <si>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</si>
  <si>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</si>
  <si>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</si>
  <si>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</si>
  <si>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</si>
  <si>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</si>
  <si>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</si>
  <si>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</si>
  <si>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</si>
  <si>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</si>
  <si>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</si>
  <si>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</si>
  <si>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ENCARGADA ADMINISTRATIVA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</si>
  <si>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</si>
  <si>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</si>
  <si>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</si>
  <si>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</si>
  <si>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</si>
  <si>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</si>
  <si>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</si>
  <si>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</si>
  <si>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</si>
  <si>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</si>
  <si>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</si>
  <si>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RAUL EUSEBIO REYNOSO DE LOS SANTOS</t>
  </si>
  <si>
    <t>RAYMUNDO CUEVAS</t>
  </si>
  <si>
    <t>RAYSA INDIRA PAULINO BRETON DE GUZMA</t>
  </si>
  <si>
    <t>RICARDO RAFAEL VARGAS CRUZ</t>
  </si>
  <si>
    <t>INGENIERO CIVIL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</si>
  <si>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</si>
  <si>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</si>
  <si>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</si>
  <si>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</si>
  <si>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</si>
  <si>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</si>
  <si>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</si>
  <si>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</si>
  <si>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</si>
  <si>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</si>
  <si>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</si>
  <si>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</si>
  <si>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</si>
  <si>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AUXILIAR DE NOMINAS</t>
  </si>
  <si>
    <t>YOHAN MANUEL REYNOSO DE JESUS</t>
  </si>
  <si>
    <t>ANALISTA DE RECURSOS HUMANOS</t>
  </si>
  <si>
    <t>YOHANNA KARINA HENRIQUEZ JIMENEZ</t>
  </si>
  <si>
    <t>ENC. DEPARTAMENTO DE FORMACIÓN</t>
  </si>
  <si>
    <t>YRIS NELSI ANTONIA GONZALEZ GONZALEZ</t>
  </si>
  <si>
    <t>DEPARTAMENTO DE SEGURIDAD Y MONITOREO TI</t>
  </si>
  <si>
    <t>ROBERTO LUIS LEREBOURS GARCIA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</si>
  <si>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</si>
  <si>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</si>
  <si>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</si>
  <si>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</si>
  <si>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</si>
  <si>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</si>
  <si>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 DE LOS ANGELES LARA MARTINEZ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</si>
  <si>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</si>
  <si>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</si>
  <si>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</si>
  <si>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</si>
  <si>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</si>
  <si>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</si>
  <si>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DIRECTOR(A) DE PROGRAMAS ESPEC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</si>
  <si>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</si>
  <si>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</si>
  <si>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</si>
  <si>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</si>
  <si>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</si>
  <si>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</si>
  <si>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</si>
  <si>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</si>
  <si>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</si>
  <si>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</si>
  <si>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</si>
  <si>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</si>
  <si>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</si>
  <si>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</si>
  <si>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</si>
  <si>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</si>
  <si>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</si>
  <si>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</si>
  <si>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</si>
  <si>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</si>
  <si>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</si>
  <si>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</si>
  <si>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</si>
  <si>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</si>
  <si>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</si>
  <si>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</si>
  <si>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</si>
  <si>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</si>
  <si>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</si>
  <si>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HECTOR JOAQUIN DIAZ MENDEZ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</si>
  <si>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</si>
  <si>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</si>
  <si>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</si>
  <si>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</si>
  <si>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</si>
  <si>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WILSON ANDRES DUVERGE LORA</t>
  </si>
  <si>
    <t>YAZMILE CASTIDAD DIPRES DE LEON</t>
  </si>
  <si>
    <t>TESORERO</t>
  </si>
  <si>
    <t>CRISTIAN BIENVENIDO GERONIMO OLAVERR</t>
  </si>
  <si>
    <t>JULIO,2021</t>
  </si>
  <si>
    <t>RASHELL ANTONIA MENDEZ LORA</t>
  </si>
  <si>
    <t>ALEJANDRO ALBERTO MAÑON MARTINEZ</t>
  </si>
  <si>
    <t>DEPARTAMENTO DE COOPERACION INTERNACIONA</t>
  </si>
  <si>
    <t>DEPARTAMENTO DE REGISTRO, CONTROL Y NOMI</t>
  </si>
  <si>
    <t>DIRECTOR RECURSOS HUMANOS</t>
  </si>
  <si>
    <t>CATEGORIA DEL SERVIDOR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</si>
  <si>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</si>
  <si>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</si>
  <si>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</si>
  <si>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</si>
  <si>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</si>
  <si>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</si>
  <si>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</si>
  <si>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</si>
  <si>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</si>
  <si>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TOTALES</t>
  </si>
  <si>
    <t>TOTAL DESCUENTO</t>
  </si>
  <si>
    <t>AGOSTO, 2021</t>
  </si>
  <si>
    <t>MIREYA PEÑA MARTE</t>
  </si>
  <si>
    <t>HENRI VICTOR HEBRARD</t>
  </si>
  <si>
    <t>ASESOR ECONOMICO</t>
  </si>
  <si>
    <t>LIDIA GISELA RAMIREZ SIERRA</t>
  </si>
  <si>
    <t>ASESORA</t>
  </si>
  <si>
    <t>REBECA UREÑA ALVAREZ</t>
  </si>
  <si>
    <t>SARAH VALDERYS JOSE RAMIREZ</t>
  </si>
  <si>
    <t>RAFAEL TOBIAS LOPEZ LOPEZ</t>
  </si>
  <si>
    <t>JESUS RAFAEL FRICAS ROSARIO</t>
  </si>
  <si>
    <t>ANALISTA DE REVISION Y CONTROL</t>
  </si>
  <si>
    <t>TECNICO AMBIENTAL</t>
  </si>
  <si>
    <t>DIRECCION DE ASUNTOS AMB.</t>
  </si>
  <si>
    <t>DIRECCION ADM. Y FINANCIERA</t>
  </si>
  <si>
    <t>AGOSTO,2021</t>
  </si>
  <si>
    <t>Estatuto Simplificado</t>
  </si>
  <si>
    <t>Libre Nombramiento y Remoción</t>
  </si>
  <si>
    <t>Carrera Administrativa</t>
  </si>
  <si>
    <t>Fijo</t>
  </si>
  <si>
    <t>Confianza</t>
  </si>
  <si>
    <t>DESPACHO DEL MINISTRO</t>
  </si>
  <si>
    <t>DIRECCIÓN DE ANALISIS ECONOMICO Y FINANCIERO</t>
  </si>
  <si>
    <t>CONSULTA MULTISECTORIAL</t>
  </si>
  <si>
    <t>#</t>
  </si>
  <si>
    <t>ÁREA</t>
  </si>
  <si>
    <t>LUIS MANUEL PEÑA FELIX</t>
  </si>
  <si>
    <t>Fijo en prueba</t>
  </si>
  <si>
    <t>DIRECCION ADMINISTRATIVA FINANCIERA</t>
  </si>
  <si>
    <t>PARQUE TEMATICO DE ENERGIA RENOVABLE</t>
  </si>
  <si>
    <t>DIRECCIÓN DE SEGURIDAD</t>
  </si>
  <si>
    <t>Contratado</t>
  </si>
  <si>
    <t>DIRECCIÓN DE PROGRAMAS ESPECIALES</t>
  </si>
  <si>
    <t>VICEMINISTERIO SEGURIDAD ENERGETICA E INFRAESTRUCTURA</t>
  </si>
  <si>
    <t>VICEMINISTERIO DE MINAS</t>
  </si>
  <si>
    <t>COORDINADORA EQUIDAD DE GENERO</t>
  </si>
  <si>
    <t>VICEMINISTERIO DE AHORRO Y EFICIENCIA ENERGETICA</t>
  </si>
  <si>
    <t>27/010/2021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</si>
</sst>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164" fontId="2" fillId="0" borderId="0" xfId="0" applyNumberFormat="1" applyFont="1"/>
    <xf numFmtId="0" fontId="0" fillId="0" borderId="0" xfId="0" applyBorder="1"/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Border="1"/>
    <xf numFmtId="164" fontId="0" fillId="0" borderId="2" xfId="1" applyFont="1" applyBorder="1"/>
    <xf numFmtId="164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/>
    <xf numFmtId="164" fontId="2" fillId="2" borderId="2" xfId="1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2" fillId="2" borderId="2" xfId="1" applyNumberFormat="1" applyFont="1" applyFill="1" applyBorder="1"/>
    <xf numFmtId="164" fontId="0" fillId="0" borderId="0" xfId="1" applyFont="1" applyFill="1"/>
    <xf numFmtId="164" fontId="0" fillId="0" borderId="0" xfId="1" applyNumberFormat="1" applyFont="1" applyFill="1"/>
    <xf numFmtId="4" fontId="2" fillId="0" borderId="6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4" fontId="0" fillId="0" borderId="2" xfId="0" applyNumberFormat="1" applyFill="1" applyBorder="1" applyAlignment="1">
      <alignment horizontal="center"/>
    </xf>
    <xf numFmtId="164" fontId="2" fillId="0" borderId="2" xfId="1" applyFont="1" applyBorder="1" applyAlignment="1">
      <alignment horizontal="center"/>
    </xf>
    <xf numFmtId="4" fontId="0" fillId="0" borderId="0" xfId="0" applyNumberFormat="1" applyFill="1"/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164" fontId="0" fillId="0" borderId="0" xfId="1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Alignment="1">
      <alignment horizontal="right"/>
    </xf>
    <xf numFmtId="165" fontId="0" fillId="0" borderId="4" xfId="0" applyNumberFormat="1" applyBorder="1"/>
    <xf numFmtId="165" fontId="0" fillId="0" borderId="2" xfId="0" applyNumberFormat="1" applyBorder="1"/>
    <xf numFmtId="0" fontId="0" fillId="0" borderId="2" xfId="0" applyBorder="1" applyAlignment="1">
      <alignment wrapText="1"/>
    </xf>
    <xf numFmtId="165" fontId="4" fillId="0" borderId="2" xfId="0" applyNumberFormat="1" applyFont="1" applyBorder="1" applyAlignment="1">
      <alignment vertical="center" wrapText="1"/>
    </xf>
    <xf numFmtId="165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2064364</xdr:colOff>
      <xdr:row>5</xdr:row>
      <xdr:rowOff>145676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5372837-E7D7-4F93-B77D-32F0116EC2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7328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246</xdr:row>
      <xdr:rowOff>76200</xdr:rowOff>
    </xdr:from>
    <xdr:to>
      <xdr:col>4</xdr:col>
      <xdr:colOff>1527429</xdr:colOff>
      <xdr:row>253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57FDBB-3C28-417D-A9BB-7A8A5D1F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7072550"/>
          <a:ext cx="1403604" cy="1304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2169139</xdr:colOff>
      <xdr:row>5</xdr:row>
      <xdr:rowOff>145676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5B94A5B2-3A9F-4F46-8FDA-9253E9DA17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14</xdr:row>
      <xdr:rowOff>9525</xdr:rowOff>
    </xdr:from>
    <xdr:to>
      <xdr:col>4</xdr:col>
      <xdr:colOff>1517904</xdr:colOff>
      <xdr:row>20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B342D1-DB73-49A7-8052-D1BB4459A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847975"/>
          <a:ext cx="1403604" cy="130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2029439</xdr:colOff>
      <xdr:row>5</xdr:row>
      <xdr:rowOff>145676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425E2D41-8CB6-4CB6-8197-1030B27459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125</xdr:row>
      <xdr:rowOff>38100</xdr:rowOff>
    </xdr:from>
    <xdr:to>
      <xdr:col>5</xdr:col>
      <xdr:colOff>393954</xdr:colOff>
      <xdr:row>132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2D41ED-19C0-478F-84DD-C66DC24F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3793450"/>
          <a:ext cx="1403604" cy="1304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1950064</xdr:colOff>
      <xdr:row>5</xdr:row>
      <xdr:rowOff>145676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7D347F72-3EBD-433A-8CEE-1352E3A273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28575</xdr:rowOff>
    </xdr:from>
    <xdr:to>
      <xdr:col>5</xdr:col>
      <xdr:colOff>365379</xdr:colOff>
      <xdr:row>52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C3A5E9-341B-40E2-86D0-EE5C2C1BF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8791575"/>
          <a:ext cx="140360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55"/>
  <sheetViews>
    <sheetView showGridLines="0" tabSelected="1" topLeftCell="A214" zoomScaleNormal="100" workbookViewId="0">
      <selection activeCell="E257" sqref="E257"/>
    </sheetView>
  </sheetViews>
  <sheetFormatPr baseColWidth="10" defaultRowHeight="15" x14ac:dyDescent="0.25"/>
  <cols>
    <col min="1" max="1" width="4.7109375" style="16" customWidth="1"/>
    <col min="2" max="2" width="42" bestFit="1" customWidth="1"/>
    <col min="3" max="3" width="35" bestFit="1" customWidth="1"/>
    <col min="4" max="4" width="47.42578125" style="2" bestFit="1" customWidth="1"/>
    <col min="5" max="5" width="30.5703125" style="10" bestFit="1" customWidth="1"/>
    <col min="6" max="6" width="17.140625" style="6" bestFit="1" customWidth="1"/>
    <col min="7" max="8" width="11.5703125" style="6" bestFit="1" customWidth="1"/>
    <col min="9" max="9" width="13.140625" style="6" bestFit="1" customWidth="1"/>
    <col min="10" max="10" width="11.5703125" style="6" bestFit="1" customWidth="1"/>
    <col min="11" max="11" width="19.28515625" style="6" bestFit="1" customWidth="1"/>
    <col min="12" max="12" width="14.28515625" style="3" bestFit="1" customWidth="1"/>
    <col min="13" max="13" width="8.42578125" style="49" bestFit="1" customWidth="1"/>
  </cols>
  <sheetData>
    <row r="1" spans="1:13" s="10" customFormat="1" x14ac:dyDescent="0.25">
      <c r="A1" s="16"/>
      <c r="M1" s="16"/>
    </row>
    <row r="2" spans="1:13" s="10" customFormat="1" x14ac:dyDescent="0.2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10" customFormat="1" x14ac:dyDescent="0.2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0" customFormat="1" x14ac:dyDescent="0.25">
      <c r="A4" s="59" t="s">
        <v>556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0" customFormat="1" x14ac:dyDescent="0.25">
      <c r="A5" s="59" t="s">
        <v>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10" customFormat="1" x14ac:dyDescent="0.25">
      <c r="A6" s="16"/>
      <c r="F6" s="6"/>
      <c r="G6" s="6"/>
      <c r="H6" s="6"/>
      <c r="I6" s="6"/>
      <c r="J6" s="6"/>
      <c r="K6" s="6"/>
      <c r="L6" s="3"/>
      <c r="M6" s="49"/>
    </row>
    <row r="7" spans="1:13" s="2" customFormat="1" x14ac:dyDescent="0.25">
      <c r="A7" s="65" t="s">
        <v>597</v>
      </c>
      <c r="B7" s="65" t="s">
        <v>39</v>
      </c>
      <c r="C7" s="65" t="s">
        <v>38</v>
      </c>
      <c r="D7" s="65" t="s">
        <v>598</v>
      </c>
      <c r="E7" s="65" t="s">
        <v>562</v>
      </c>
      <c r="F7" s="67" t="s">
        <v>35</v>
      </c>
      <c r="G7" s="68"/>
      <c r="H7" s="68"/>
      <c r="I7" s="68"/>
      <c r="J7" s="68"/>
      <c r="K7" s="68"/>
      <c r="L7" s="68"/>
      <c r="M7" s="77"/>
    </row>
    <row r="8" spans="1:13" x14ac:dyDescent="0.25">
      <c r="A8" s="66"/>
      <c r="B8" s="66"/>
      <c r="C8" s="66"/>
      <c r="D8" s="66"/>
      <c r="E8" s="66"/>
      <c r="F8" s="20" t="s">
        <v>569</v>
      </c>
      <c r="G8" s="20" t="s">
        <v>1</v>
      </c>
      <c r="H8" s="20" t="s">
        <v>564</v>
      </c>
      <c r="I8" s="20" t="s">
        <v>565</v>
      </c>
      <c r="J8" s="20" t="s">
        <v>566</v>
      </c>
      <c r="K8" s="20" t="s">
        <v>573</v>
      </c>
      <c r="L8" s="17" t="s">
        <v>568</v>
      </c>
      <c r="M8" s="31" t="s">
        <v>563</v>
      </c>
    </row>
    <row r="9" spans="1:13" s="8" customFormat="1" x14ac:dyDescent="0.25">
      <c r="A9" s="28">
        <v>1</v>
      </c>
      <c r="B9" s="11" t="s">
        <v>329</v>
      </c>
      <c r="C9" s="11" t="s">
        <v>76</v>
      </c>
      <c r="D9" s="11" t="s">
        <v>335</v>
      </c>
      <c r="E9" s="11" t="s">
        <v>589</v>
      </c>
      <c r="F9" s="39">
        <v>45000</v>
      </c>
      <c r="G9" s="39">
        <v>1148</v>
      </c>
      <c r="H9" s="39">
        <v>3800</v>
      </c>
      <c r="I9" s="39">
        <v>1148.33</v>
      </c>
      <c r="J9" s="39">
        <v>25</v>
      </c>
      <c r="K9" s="38">
        <f t="shared" ref="K9:K17" si="0">SUBTOTAL(9,G9:J9)</f>
        <v>6121.33</v>
      </c>
      <c r="L9" s="39">
        <f t="shared" ref="L9:L72" si="1">F9-K9</f>
        <v>38878.67</v>
      </c>
      <c r="M9" s="33" t="s">
        <v>571</v>
      </c>
    </row>
    <row r="10" spans="1:13" s="8" customFormat="1" x14ac:dyDescent="0.25">
      <c r="A10" s="28">
        <v>2</v>
      </c>
      <c r="B10" s="11" t="s">
        <v>326</v>
      </c>
      <c r="C10" s="11" t="s">
        <v>327</v>
      </c>
      <c r="D10" s="11" t="s">
        <v>335</v>
      </c>
      <c r="E10" s="11" t="s">
        <v>592</v>
      </c>
      <c r="F10" s="39">
        <v>125000</v>
      </c>
      <c r="G10" s="39">
        <v>717.5</v>
      </c>
      <c r="H10" s="39">
        <v>2736</v>
      </c>
      <c r="I10" s="39">
        <v>17985.990000000002</v>
      </c>
      <c r="J10" s="39">
        <v>25</v>
      </c>
      <c r="K10" s="38">
        <f t="shared" si="0"/>
        <v>21464.49</v>
      </c>
      <c r="L10" s="39">
        <f t="shared" si="1"/>
        <v>103535.51</v>
      </c>
      <c r="M10" s="33" t="s">
        <v>570</v>
      </c>
    </row>
    <row r="11" spans="1:13" s="8" customFormat="1" x14ac:dyDescent="0.25">
      <c r="A11" s="28">
        <v>3</v>
      </c>
      <c r="B11" s="11" t="s">
        <v>332</v>
      </c>
      <c r="C11" s="11" t="s">
        <v>256</v>
      </c>
      <c r="D11" s="11" t="s">
        <v>335</v>
      </c>
      <c r="E11" s="11" t="s">
        <v>592</v>
      </c>
      <c r="F11" s="39">
        <v>40000</v>
      </c>
      <c r="G11" s="39">
        <v>1722</v>
      </c>
      <c r="H11" s="39">
        <v>760</v>
      </c>
      <c r="I11" s="39"/>
      <c r="J11" s="39">
        <v>2405.2399999999998</v>
      </c>
      <c r="K11" s="38">
        <f t="shared" si="0"/>
        <v>4887.24</v>
      </c>
      <c r="L11" s="39">
        <f t="shared" si="1"/>
        <v>35112.76</v>
      </c>
      <c r="M11" s="33" t="s">
        <v>570</v>
      </c>
    </row>
    <row r="12" spans="1:13" s="8" customFormat="1" x14ac:dyDescent="0.25">
      <c r="A12" s="28">
        <v>4</v>
      </c>
      <c r="B12" s="11" t="s">
        <v>172</v>
      </c>
      <c r="C12" s="11" t="s">
        <v>126</v>
      </c>
      <c r="D12" s="11" t="s">
        <v>335</v>
      </c>
      <c r="E12" s="11" t="s">
        <v>593</v>
      </c>
      <c r="F12" s="39">
        <v>75000</v>
      </c>
      <c r="G12" s="39">
        <v>2152.5</v>
      </c>
      <c r="H12" s="39">
        <v>2280</v>
      </c>
      <c r="I12" s="39">
        <v>6309.38</v>
      </c>
      <c r="J12" s="39">
        <v>25</v>
      </c>
      <c r="K12" s="38">
        <f t="shared" si="0"/>
        <v>10766.880000000001</v>
      </c>
      <c r="L12" s="39">
        <f t="shared" si="1"/>
        <v>64233.119999999995</v>
      </c>
      <c r="M12" s="33" t="s">
        <v>571</v>
      </c>
    </row>
    <row r="13" spans="1:13" s="8" customFormat="1" x14ac:dyDescent="0.25">
      <c r="A13" s="28">
        <v>5</v>
      </c>
      <c r="B13" s="11" t="s">
        <v>330</v>
      </c>
      <c r="C13" s="11" t="s">
        <v>331</v>
      </c>
      <c r="D13" s="11" t="s">
        <v>335</v>
      </c>
      <c r="E13" s="11" t="s">
        <v>590</v>
      </c>
      <c r="F13" s="39">
        <v>275000</v>
      </c>
      <c r="G13" s="39">
        <v>3587.5</v>
      </c>
      <c r="H13" s="39">
        <v>1216</v>
      </c>
      <c r="I13" s="39">
        <v>54174.14</v>
      </c>
      <c r="J13" s="39">
        <v>25</v>
      </c>
      <c r="K13" s="38">
        <f t="shared" si="0"/>
        <v>59002.64</v>
      </c>
      <c r="L13" s="39">
        <f t="shared" si="1"/>
        <v>215997.36</v>
      </c>
      <c r="M13" s="33" t="s">
        <v>570</v>
      </c>
    </row>
    <row r="14" spans="1:13" s="8" customFormat="1" x14ac:dyDescent="0.25">
      <c r="A14" s="28">
        <v>6</v>
      </c>
      <c r="B14" s="11" t="s">
        <v>328</v>
      </c>
      <c r="C14" s="11" t="s">
        <v>126</v>
      </c>
      <c r="D14" s="11" t="s">
        <v>335</v>
      </c>
      <c r="E14" s="11" t="s">
        <v>591</v>
      </c>
      <c r="F14" s="39">
        <v>60000</v>
      </c>
      <c r="G14" s="39">
        <v>2583</v>
      </c>
      <c r="H14" s="39">
        <v>4742.3999999999996</v>
      </c>
      <c r="I14" s="39">
        <v>3486.68</v>
      </c>
      <c r="J14" s="39">
        <v>25</v>
      </c>
      <c r="K14" s="38">
        <f t="shared" si="0"/>
        <v>10837.08</v>
      </c>
      <c r="L14" s="39">
        <f t="shared" si="1"/>
        <v>49162.92</v>
      </c>
      <c r="M14" s="33" t="s">
        <v>571</v>
      </c>
    </row>
    <row r="15" spans="1:13" s="8" customFormat="1" x14ac:dyDescent="0.25">
      <c r="A15" s="28">
        <v>7</v>
      </c>
      <c r="B15" s="11" t="s">
        <v>333</v>
      </c>
      <c r="C15" s="11" t="s">
        <v>334</v>
      </c>
      <c r="D15" s="11" t="s">
        <v>335</v>
      </c>
      <c r="E15" s="11" t="s">
        <v>592</v>
      </c>
      <c r="F15" s="39">
        <v>125000</v>
      </c>
      <c r="G15" s="39">
        <v>1291.5</v>
      </c>
      <c r="H15" s="39">
        <v>1368</v>
      </c>
      <c r="I15" s="39">
        <v>17985.990000000002</v>
      </c>
      <c r="J15" s="39">
        <v>25</v>
      </c>
      <c r="K15" s="38">
        <f t="shared" si="0"/>
        <v>20670.490000000002</v>
      </c>
      <c r="L15" s="39">
        <f t="shared" si="1"/>
        <v>104329.51</v>
      </c>
      <c r="M15" s="33" t="s">
        <v>570</v>
      </c>
    </row>
    <row r="16" spans="1:13" s="8" customFormat="1" x14ac:dyDescent="0.25">
      <c r="A16" s="28">
        <v>8</v>
      </c>
      <c r="B16" s="11" t="s">
        <v>325</v>
      </c>
      <c r="C16" s="11" t="s">
        <v>2</v>
      </c>
      <c r="D16" s="11" t="s">
        <v>335</v>
      </c>
      <c r="E16" s="11" t="s">
        <v>589</v>
      </c>
      <c r="F16" s="39">
        <v>25000</v>
      </c>
      <c r="G16" s="39">
        <v>7892.5</v>
      </c>
      <c r="H16" s="39">
        <v>1824</v>
      </c>
      <c r="I16" s="39"/>
      <c r="J16" s="39">
        <v>775</v>
      </c>
      <c r="K16" s="38">
        <f t="shared" si="0"/>
        <v>10491.5</v>
      </c>
      <c r="L16" s="39">
        <f t="shared" si="1"/>
        <v>14508.5</v>
      </c>
      <c r="M16" s="33" t="s">
        <v>570</v>
      </c>
    </row>
    <row r="17" spans="1:13" s="8" customFormat="1" x14ac:dyDescent="0.25">
      <c r="A17" s="28">
        <v>9</v>
      </c>
      <c r="B17" s="11" t="s">
        <v>580</v>
      </c>
      <c r="C17" s="11" t="s">
        <v>108</v>
      </c>
      <c r="D17" s="11" t="s">
        <v>335</v>
      </c>
      <c r="E17" s="11" t="s">
        <v>592</v>
      </c>
      <c r="F17" s="39">
        <v>90000</v>
      </c>
      <c r="G17" s="39">
        <v>3587.5</v>
      </c>
      <c r="H17" s="39">
        <v>3800</v>
      </c>
      <c r="I17" s="39">
        <v>9753.1200000000008</v>
      </c>
      <c r="J17" s="39">
        <v>25</v>
      </c>
      <c r="K17" s="38">
        <f t="shared" si="0"/>
        <v>17165.620000000003</v>
      </c>
      <c r="L17" s="39">
        <f t="shared" si="1"/>
        <v>72834.38</v>
      </c>
      <c r="M17" s="33" t="s">
        <v>571</v>
      </c>
    </row>
    <row r="18" spans="1:13" x14ac:dyDescent="0.25">
      <c r="A18" s="28">
        <v>10</v>
      </c>
      <c r="B18" s="11" t="s">
        <v>359</v>
      </c>
      <c r="C18" s="11" t="s">
        <v>2</v>
      </c>
      <c r="D18" s="11" t="s">
        <v>371</v>
      </c>
      <c r="E18" s="11" t="s">
        <v>589</v>
      </c>
      <c r="F18" s="39">
        <v>35000</v>
      </c>
      <c r="G18" s="39">
        <v>1004.5</v>
      </c>
      <c r="H18" s="39">
        <v>1064</v>
      </c>
      <c r="I18" s="39"/>
      <c r="J18" s="39">
        <v>25</v>
      </c>
      <c r="K18" s="39">
        <f t="shared" ref="K18:K46" si="2">G18+H18+I18+J18</f>
        <v>2093.5</v>
      </c>
      <c r="L18" s="39">
        <f t="shared" si="1"/>
        <v>32906.5</v>
      </c>
      <c r="M18" s="33" t="s">
        <v>570</v>
      </c>
    </row>
    <row r="19" spans="1:13" x14ac:dyDescent="0.25">
      <c r="A19" s="28">
        <v>11</v>
      </c>
      <c r="B19" s="11" t="s">
        <v>347</v>
      </c>
      <c r="C19" s="11" t="s">
        <v>126</v>
      </c>
      <c r="D19" s="11" t="s">
        <v>371</v>
      </c>
      <c r="E19" s="11" t="s">
        <v>589</v>
      </c>
      <c r="F19" s="39">
        <v>70000</v>
      </c>
      <c r="G19" s="39">
        <v>2009</v>
      </c>
      <c r="H19" s="39">
        <v>2128</v>
      </c>
      <c r="I19" s="39">
        <v>5368.48</v>
      </c>
      <c r="J19" s="39">
        <v>3152.6</v>
      </c>
      <c r="K19" s="39">
        <f t="shared" si="2"/>
        <v>12658.08</v>
      </c>
      <c r="L19" s="39">
        <f t="shared" si="1"/>
        <v>57341.919999999998</v>
      </c>
      <c r="M19" s="33" t="s">
        <v>571</v>
      </c>
    </row>
    <row r="20" spans="1:13" x14ac:dyDescent="0.25">
      <c r="A20" s="28">
        <v>12</v>
      </c>
      <c r="B20" s="11" t="s">
        <v>340</v>
      </c>
      <c r="C20" s="11" t="s">
        <v>339</v>
      </c>
      <c r="D20" s="11" t="s">
        <v>371</v>
      </c>
      <c r="E20" s="11" t="s">
        <v>592</v>
      </c>
      <c r="F20" s="39">
        <v>125000</v>
      </c>
      <c r="G20" s="39">
        <v>3587.5</v>
      </c>
      <c r="H20" s="39">
        <v>3800</v>
      </c>
      <c r="I20" s="39">
        <v>17985.990000000002</v>
      </c>
      <c r="J20" s="39">
        <v>25</v>
      </c>
      <c r="K20" s="39">
        <f t="shared" si="2"/>
        <v>25398.49</v>
      </c>
      <c r="L20" s="39">
        <f t="shared" si="1"/>
        <v>99601.51</v>
      </c>
      <c r="M20" s="33" t="s">
        <v>570</v>
      </c>
    </row>
    <row r="21" spans="1:13" x14ac:dyDescent="0.25">
      <c r="A21" s="28">
        <v>13</v>
      </c>
      <c r="B21" s="11" t="s">
        <v>233</v>
      </c>
      <c r="C21" s="11" t="s">
        <v>126</v>
      </c>
      <c r="D21" s="11" t="s">
        <v>371</v>
      </c>
      <c r="E21" s="11" t="s">
        <v>593</v>
      </c>
      <c r="F21" s="39">
        <v>80000</v>
      </c>
      <c r="G21" s="39">
        <v>2296</v>
      </c>
      <c r="H21" s="39">
        <v>2432</v>
      </c>
      <c r="I21" s="39">
        <v>7400.87</v>
      </c>
      <c r="J21" s="39">
        <v>1588.8</v>
      </c>
      <c r="K21" s="39">
        <f t="shared" si="2"/>
        <v>13717.669999999998</v>
      </c>
      <c r="L21" s="39">
        <f t="shared" si="1"/>
        <v>66282.33</v>
      </c>
      <c r="M21" s="33" t="s">
        <v>571</v>
      </c>
    </row>
    <row r="22" spans="1:13" x14ac:dyDescent="0.25">
      <c r="A22" s="28">
        <v>14</v>
      </c>
      <c r="B22" s="11" t="s">
        <v>342</v>
      </c>
      <c r="C22" s="11" t="s">
        <v>341</v>
      </c>
      <c r="D22" s="11" t="s">
        <v>371</v>
      </c>
      <c r="E22" s="11" t="s">
        <v>590</v>
      </c>
      <c r="F22" s="39">
        <v>275000</v>
      </c>
      <c r="G22" s="39">
        <v>7892.5</v>
      </c>
      <c r="H22" s="39">
        <v>4742.3999999999996</v>
      </c>
      <c r="I22" s="39">
        <v>54174.14</v>
      </c>
      <c r="J22" s="39">
        <v>25</v>
      </c>
      <c r="K22" s="39">
        <f t="shared" si="2"/>
        <v>66834.039999999994</v>
      </c>
      <c r="L22" s="39">
        <f t="shared" si="1"/>
        <v>208165.96000000002</v>
      </c>
      <c r="M22" s="33" t="s">
        <v>570</v>
      </c>
    </row>
    <row r="23" spans="1:13" x14ac:dyDescent="0.25">
      <c r="A23" s="28">
        <v>15</v>
      </c>
      <c r="B23" s="11" t="s">
        <v>349</v>
      </c>
      <c r="C23" s="11" t="s">
        <v>126</v>
      </c>
      <c r="D23" s="11" t="s">
        <v>371</v>
      </c>
      <c r="E23" s="11" t="s">
        <v>589</v>
      </c>
      <c r="F23" s="39">
        <v>70000</v>
      </c>
      <c r="G23" s="39">
        <v>2009</v>
      </c>
      <c r="H23" s="39">
        <v>2128</v>
      </c>
      <c r="I23" s="39">
        <v>5130.45</v>
      </c>
      <c r="J23" s="39">
        <v>2778.92</v>
      </c>
      <c r="K23" s="39">
        <f t="shared" si="2"/>
        <v>12046.37</v>
      </c>
      <c r="L23" s="39">
        <f t="shared" si="1"/>
        <v>57953.63</v>
      </c>
      <c r="M23" s="33" t="s">
        <v>571</v>
      </c>
    </row>
    <row r="24" spans="1:13" x14ac:dyDescent="0.25">
      <c r="A24" s="28">
        <v>16</v>
      </c>
      <c r="B24" s="11" t="s">
        <v>358</v>
      </c>
      <c r="C24" s="11" t="s">
        <v>2</v>
      </c>
      <c r="D24" s="11" t="s">
        <v>369</v>
      </c>
      <c r="E24" s="11" t="s">
        <v>589</v>
      </c>
      <c r="F24" s="39">
        <v>25000</v>
      </c>
      <c r="G24" s="39">
        <v>717.5</v>
      </c>
      <c r="H24" s="39">
        <v>760</v>
      </c>
      <c r="I24" s="39"/>
      <c r="J24" s="39">
        <v>25</v>
      </c>
      <c r="K24" s="39">
        <f t="shared" si="2"/>
        <v>1502.5</v>
      </c>
      <c r="L24" s="39">
        <f t="shared" si="1"/>
        <v>23497.5</v>
      </c>
      <c r="M24" s="33" t="s">
        <v>570</v>
      </c>
    </row>
    <row r="25" spans="1:13" x14ac:dyDescent="0.25">
      <c r="A25" s="28">
        <v>17</v>
      </c>
      <c r="B25" s="11" t="s">
        <v>345</v>
      </c>
      <c r="C25" s="11" t="s">
        <v>2</v>
      </c>
      <c r="D25" s="11" t="s">
        <v>369</v>
      </c>
      <c r="E25" s="11" t="s">
        <v>589</v>
      </c>
      <c r="F25" s="39">
        <v>22000</v>
      </c>
      <c r="G25" s="39">
        <v>631.4</v>
      </c>
      <c r="H25" s="39">
        <v>668.8</v>
      </c>
      <c r="I25" s="39"/>
      <c r="J25" s="39">
        <v>25</v>
      </c>
      <c r="K25" s="39">
        <f t="shared" si="2"/>
        <v>1325.1999999999998</v>
      </c>
      <c r="L25" s="39">
        <f t="shared" si="1"/>
        <v>20674.8</v>
      </c>
      <c r="M25" s="33" t="s">
        <v>570</v>
      </c>
    </row>
    <row r="26" spans="1:13" x14ac:dyDescent="0.25">
      <c r="A26" s="28">
        <v>18</v>
      </c>
      <c r="B26" s="11" t="s">
        <v>557</v>
      </c>
      <c r="C26" s="11" t="s">
        <v>3</v>
      </c>
      <c r="D26" s="11" t="s">
        <v>369</v>
      </c>
      <c r="E26" s="11" t="s">
        <v>589</v>
      </c>
      <c r="F26" s="39">
        <v>45000</v>
      </c>
      <c r="G26" s="39">
        <v>1291.5</v>
      </c>
      <c r="H26" s="39">
        <v>1368</v>
      </c>
      <c r="I26" s="39">
        <v>1148.33</v>
      </c>
      <c r="J26" s="39">
        <v>25</v>
      </c>
      <c r="K26" s="39">
        <f t="shared" si="2"/>
        <v>3832.83</v>
      </c>
      <c r="L26" s="39">
        <f t="shared" si="1"/>
        <v>41167.17</v>
      </c>
      <c r="M26" s="33" t="s">
        <v>571</v>
      </c>
    </row>
    <row r="27" spans="1:13" x14ac:dyDescent="0.25">
      <c r="A27" s="28">
        <v>19</v>
      </c>
      <c r="B27" s="11" t="s">
        <v>357</v>
      </c>
      <c r="C27" s="11" t="s">
        <v>63</v>
      </c>
      <c r="D27" s="11" t="s">
        <v>371</v>
      </c>
      <c r="E27" s="11" t="s">
        <v>591</v>
      </c>
      <c r="F27" s="39">
        <v>45000</v>
      </c>
      <c r="G27" s="39">
        <v>1291.5</v>
      </c>
      <c r="H27" s="39">
        <v>1368</v>
      </c>
      <c r="I27" s="39">
        <v>791.29</v>
      </c>
      <c r="J27" s="39">
        <v>3969.04</v>
      </c>
      <c r="K27" s="39">
        <f t="shared" si="2"/>
        <v>7419.83</v>
      </c>
      <c r="L27" s="39">
        <f t="shared" si="1"/>
        <v>37580.17</v>
      </c>
      <c r="M27" s="33" t="s">
        <v>571</v>
      </c>
    </row>
    <row r="28" spans="1:13" x14ac:dyDescent="0.25">
      <c r="A28" s="28">
        <v>20</v>
      </c>
      <c r="B28" s="11" t="s">
        <v>350</v>
      </c>
      <c r="C28" s="11" t="s">
        <v>2</v>
      </c>
      <c r="D28" s="11" t="s">
        <v>371</v>
      </c>
      <c r="E28" s="11" t="s">
        <v>589</v>
      </c>
      <c r="F28" s="39">
        <v>23100</v>
      </c>
      <c r="G28" s="39">
        <v>662.97</v>
      </c>
      <c r="H28" s="39">
        <v>702.24</v>
      </c>
      <c r="I28" s="39"/>
      <c r="J28" s="39">
        <v>1215.1199999999999</v>
      </c>
      <c r="K28" s="39">
        <f t="shared" si="2"/>
        <v>2580.33</v>
      </c>
      <c r="L28" s="39">
        <f t="shared" si="1"/>
        <v>20519.669999999998</v>
      </c>
      <c r="M28" s="33" t="s">
        <v>570</v>
      </c>
    </row>
    <row r="29" spans="1:13" x14ac:dyDescent="0.25">
      <c r="A29" s="28">
        <v>21</v>
      </c>
      <c r="B29" s="11" t="s">
        <v>346</v>
      </c>
      <c r="C29" s="11" t="s">
        <v>126</v>
      </c>
      <c r="D29" s="11" t="s">
        <v>370</v>
      </c>
      <c r="E29" s="11" t="s">
        <v>593</v>
      </c>
      <c r="F29" s="39">
        <v>70000</v>
      </c>
      <c r="G29" s="39">
        <v>2009</v>
      </c>
      <c r="H29" s="39">
        <v>2128</v>
      </c>
      <c r="I29" s="39">
        <v>5368.48</v>
      </c>
      <c r="J29" s="39">
        <v>25</v>
      </c>
      <c r="K29" s="39">
        <f t="shared" si="2"/>
        <v>9530.48</v>
      </c>
      <c r="L29" s="39">
        <f t="shared" si="1"/>
        <v>60469.520000000004</v>
      </c>
      <c r="M29" s="33" t="s">
        <v>571</v>
      </c>
    </row>
    <row r="30" spans="1:13" x14ac:dyDescent="0.25">
      <c r="A30" s="28">
        <v>22</v>
      </c>
      <c r="B30" s="11" t="s">
        <v>367</v>
      </c>
      <c r="C30" s="11" t="s">
        <v>108</v>
      </c>
      <c r="D30" s="11" t="s">
        <v>370</v>
      </c>
      <c r="E30" s="11" t="s">
        <v>592</v>
      </c>
      <c r="F30" s="39">
        <v>100000</v>
      </c>
      <c r="G30" s="39">
        <v>2870</v>
      </c>
      <c r="H30" s="39">
        <v>3040</v>
      </c>
      <c r="I30" s="39">
        <v>12105.37</v>
      </c>
      <c r="J30" s="39">
        <v>25</v>
      </c>
      <c r="K30" s="39">
        <f t="shared" si="2"/>
        <v>18040.370000000003</v>
      </c>
      <c r="L30" s="39">
        <f t="shared" si="1"/>
        <v>81959.63</v>
      </c>
      <c r="M30" s="33" t="s">
        <v>571</v>
      </c>
    </row>
    <row r="31" spans="1:13" x14ac:dyDescent="0.25">
      <c r="A31" s="28">
        <v>23</v>
      </c>
      <c r="B31" s="11" t="s">
        <v>338</v>
      </c>
      <c r="C31" s="11" t="s">
        <v>337</v>
      </c>
      <c r="D31" s="11" t="s">
        <v>370</v>
      </c>
      <c r="E31" s="11" t="s">
        <v>592</v>
      </c>
      <c r="F31" s="39">
        <v>60000</v>
      </c>
      <c r="G31" s="39">
        <v>1722</v>
      </c>
      <c r="H31" s="39">
        <v>1824</v>
      </c>
      <c r="I31" s="39">
        <v>3248.65</v>
      </c>
      <c r="J31" s="39">
        <v>1215.1199999999999</v>
      </c>
      <c r="K31" s="39">
        <f t="shared" si="2"/>
        <v>8009.7699999999995</v>
      </c>
      <c r="L31" s="39">
        <f t="shared" si="1"/>
        <v>51990.23</v>
      </c>
      <c r="M31" s="33" t="s">
        <v>570</v>
      </c>
    </row>
    <row r="32" spans="1:13" x14ac:dyDescent="0.25">
      <c r="A32" s="28">
        <v>24</v>
      </c>
      <c r="B32" s="11" t="s">
        <v>336</v>
      </c>
      <c r="C32" s="11" t="s">
        <v>3</v>
      </c>
      <c r="D32" s="11" t="s">
        <v>370</v>
      </c>
      <c r="E32" s="11" t="s">
        <v>589</v>
      </c>
      <c r="F32" s="39">
        <v>45000</v>
      </c>
      <c r="G32" s="39">
        <v>1291.5</v>
      </c>
      <c r="H32" s="39">
        <v>1368</v>
      </c>
      <c r="I32" s="39"/>
      <c r="J32" s="39">
        <v>25</v>
      </c>
      <c r="K32" s="39">
        <f t="shared" si="2"/>
        <v>2684.5</v>
      </c>
      <c r="L32" s="39">
        <f t="shared" si="1"/>
        <v>42315.5</v>
      </c>
      <c r="M32" s="33" t="s">
        <v>571</v>
      </c>
    </row>
    <row r="33" spans="1:13" x14ac:dyDescent="0.25">
      <c r="A33" s="28">
        <v>25</v>
      </c>
      <c r="B33" s="11" t="s">
        <v>360</v>
      </c>
      <c r="C33" s="11" t="s">
        <v>101</v>
      </c>
      <c r="D33" s="11" t="s">
        <v>373</v>
      </c>
      <c r="E33" s="11" t="s">
        <v>591</v>
      </c>
      <c r="F33" s="39">
        <v>100000</v>
      </c>
      <c r="G33" s="39">
        <v>2870</v>
      </c>
      <c r="H33" s="39">
        <v>3040</v>
      </c>
      <c r="I33" s="39">
        <v>12105.37</v>
      </c>
      <c r="J33" s="39">
        <v>25</v>
      </c>
      <c r="K33" s="39">
        <f t="shared" si="2"/>
        <v>18040.370000000003</v>
      </c>
      <c r="L33" s="39">
        <f t="shared" si="1"/>
        <v>81959.63</v>
      </c>
      <c r="M33" s="33" t="s">
        <v>570</v>
      </c>
    </row>
    <row r="34" spans="1:13" ht="15.75" x14ac:dyDescent="0.25">
      <c r="A34" s="28">
        <v>26</v>
      </c>
      <c r="B34" s="11" t="s">
        <v>368</v>
      </c>
      <c r="C34" s="11" t="s">
        <v>76</v>
      </c>
      <c r="D34" s="11" t="s">
        <v>369</v>
      </c>
      <c r="E34" s="11" t="s">
        <v>589</v>
      </c>
      <c r="F34" s="39">
        <v>40000</v>
      </c>
      <c r="G34" s="39">
        <v>1148</v>
      </c>
      <c r="H34" s="39">
        <v>1216</v>
      </c>
      <c r="I34" s="39">
        <v>442.65</v>
      </c>
      <c r="J34" s="39">
        <v>25</v>
      </c>
      <c r="K34" s="39">
        <f t="shared" si="2"/>
        <v>2831.65</v>
      </c>
      <c r="L34" s="39">
        <f t="shared" si="1"/>
        <v>37168.35</v>
      </c>
      <c r="M34" s="50" t="s">
        <v>571</v>
      </c>
    </row>
    <row r="35" spans="1:13" s="5" customFormat="1" x14ac:dyDescent="0.25">
      <c r="A35" s="28">
        <v>27</v>
      </c>
      <c r="B35" s="11" t="s">
        <v>361</v>
      </c>
      <c r="C35" s="11" t="s">
        <v>126</v>
      </c>
      <c r="D35" s="11" t="s">
        <v>369</v>
      </c>
      <c r="E35" s="11" t="s">
        <v>593</v>
      </c>
      <c r="F35" s="39">
        <v>70000</v>
      </c>
      <c r="G35" s="39">
        <v>2009</v>
      </c>
      <c r="H35" s="39">
        <v>2128</v>
      </c>
      <c r="I35" s="39">
        <v>5368.48</v>
      </c>
      <c r="J35" s="39">
        <v>25</v>
      </c>
      <c r="K35" s="39">
        <f t="shared" si="2"/>
        <v>9530.48</v>
      </c>
      <c r="L35" s="39">
        <f t="shared" si="1"/>
        <v>60469.520000000004</v>
      </c>
      <c r="M35" s="33" t="s">
        <v>571</v>
      </c>
    </row>
    <row r="36" spans="1:13" s="5" customFormat="1" x14ac:dyDescent="0.25">
      <c r="A36" s="28">
        <v>28</v>
      </c>
      <c r="B36" s="11" t="s">
        <v>344</v>
      </c>
      <c r="C36" s="11" t="s">
        <v>343</v>
      </c>
      <c r="D36" s="11" t="s">
        <v>372</v>
      </c>
      <c r="E36" s="11" t="s">
        <v>592</v>
      </c>
      <c r="F36" s="39">
        <v>60000</v>
      </c>
      <c r="G36" s="39">
        <v>1722</v>
      </c>
      <c r="H36" s="39">
        <v>1824</v>
      </c>
      <c r="I36" s="39">
        <v>3486.68</v>
      </c>
      <c r="J36" s="39">
        <v>3025</v>
      </c>
      <c r="K36" s="39">
        <f t="shared" si="2"/>
        <v>10057.68</v>
      </c>
      <c r="L36" s="39">
        <f t="shared" si="1"/>
        <v>49942.32</v>
      </c>
      <c r="M36" s="33" t="s">
        <v>570</v>
      </c>
    </row>
    <row r="37" spans="1:13" s="5" customFormat="1" x14ac:dyDescent="0.25">
      <c r="A37" s="28">
        <v>29</v>
      </c>
      <c r="B37" s="11" t="s">
        <v>504</v>
      </c>
      <c r="C37" s="11" t="s">
        <v>63</v>
      </c>
      <c r="D37" s="11" t="s">
        <v>372</v>
      </c>
      <c r="E37" s="11" t="s">
        <v>589</v>
      </c>
      <c r="F37" s="39">
        <v>40000</v>
      </c>
      <c r="G37" s="39">
        <v>1148</v>
      </c>
      <c r="H37" s="39">
        <v>1216</v>
      </c>
      <c r="I37" s="39">
        <v>442.65</v>
      </c>
      <c r="J37" s="39">
        <v>25</v>
      </c>
      <c r="K37" s="39">
        <f t="shared" si="2"/>
        <v>2831.65</v>
      </c>
      <c r="L37" s="39">
        <f t="shared" si="1"/>
        <v>37168.35</v>
      </c>
      <c r="M37" s="33" t="s">
        <v>570</v>
      </c>
    </row>
    <row r="38" spans="1:13" s="5" customFormat="1" x14ac:dyDescent="0.25">
      <c r="A38" s="28">
        <v>30</v>
      </c>
      <c r="B38" s="11" t="s">
        <v>362</v>
      </c>
      <c r="C38" s="11" t="s">
        <v>126</v>
      </c>
      <c r="D38" s="11" t="s">
        <v>372</v>
      </c>
      <c r="E38" s="11" t="s">
        <v>589</v>
      </c>
      <c r="F38" s="39">
        <v>70000</v>
      </c>
      <c r="G38" s="39">
        <v>2009</v>
      </c>
      <c r="H38" s="39">
        <v>2128</v>
      </c>
      <c r="I38" s="39">
        <v>5368.48</v>
      </c>
      <c r="J38" s="39">
        <v>1588.8</v>
      </c>
      <c r="K38" s="39">
        <f t="shared" si="2"/>
        <v>11094.279999999999</v>
      </c>
      <c r="L38" s="39">
        <f t="shared" si="1"/>
        <v>58905.72</v>
      </c>
      <c r="M38" s="33" t="s">
        <v>571</v>
      </c>
    </row>
    <row r="39" spans="1:13" s="5" customFormat="1" x14ac:dyDescent="0.25">
      <c r="A39" s="28">
        <v>31</v>
      </c>
      <c r="B39" s="11" t="s">
        <v>351</v>
      </c>
      <c r="C39" s="11" t="s">
        <v>3</v>
      </c>
      <c r="D39" s="11" t="s">
        <v>369</v>
      </c>
      <c r="E39" s="11" t="s">
        <v>589</v>
      </c>
      <c r="F39" s="39">
        <v>40000</v>
      </c>
      <c r="G39" s="39">
        <v>1148</v>
      </c>
      <c r="H39" s="39">
        <v>1216</v>
      </c>
      <c r="I39" s="39"/>
      <c r="J39" s="39">
        <v>1215.1199999999999</v>
      </c>
      <c r="K39" s="39">
        <f t="shared" si="2"/>
        <v>3579.12</v>
      </c>
      <c r="L39" s="39">
        <f t="shared" si="1"/>
        <v>36420.879999999997</v>
      </c>
      <c r="M39" s="33" t="s">
        <v>571</v>
      </c>
    </row>
    <row r="40" spans="1:13" s="5" customFormat="1" x14ac:dyDescent="0.25">
      <c r="A40" s="28">
        <v>32</v>
      </c>
      <c r="B40" s="11" t="s">
        <v>366</v>
      </c>
      <c r="C40" s="11" t="s">
        <v>365</v>
      </c>
      <c r="D40" s="11" t="s">
        <v>370</v>
      </c>
      <c r="E40" s="11" t="s">
        <v>590</v>
      </c>
      <c r="F40" s="39">
        <v>275000</v>
      </c>
      <c r="G40" s="39">
        <v>7892.5</v>
      </c>
      <c r="H40" s="39">
        <v>4742.3999999999996</v>
      </c>
      <c r="I40" s="39">
        <v>54174.14</v>
      </c>
      <c r="J40" s="39">
        <v>25</v>
      </c>
      <c r="K40" s="39">
        <f t="shared" si="2"/>
        <v>66834.039999999994</v>
      </c>
      <c r="L40" s="39">
        <f t="shared" si="1"/>
        <v>208165.96000000002</v>
      </c>
      <c r="M40" s="33" t="s">
        <v>570</v>
      </c>
    </row>
    <row r="41" spans="1:13" s="5" customFormat="1" x14ac:dyDescent="0.25">
      <c r="A41" s="28">
        <v>33</v>
      </c>
      <c r="B41" s="11" t="s">
        <v>355</v>
      </c>
      <c r="C41" s="11" t="s">
        <v>354</v>
      </c>
      <c r="D41" s="11" t="s">
        <v>369</v>
      </c>
      <c r="E41" s="11" t="s">
        <v>590</v>
      </c>
      <c r="F41" s="39">
        <v>275000</v>
      </c>
      <c r="G41" s="39">
        <v>7892.5</v>
      </c>
      <c r="H41" s="39">
        <v>4742.3999999999996</v>
      </c>
      <c r="I41" s="39">
        <v>54174.14</v>
      </c>
      <c r="J41" s="39">
        <v>25</v>
      </c>
      <c r="K41" s="39">
        <f t="shared" si="2"/>
        <v>66834.039999999994</v>
      </c>
      <c r="L41" s="39">
        <f t="shared" si="1"/>
        <v>208165.96000000002</v>
      </c>
      <c r="M41" s="33" t="s">
        <v>570</v>
      </c>
    </row>
    <row r="42" spans="1:13" s="5" customFormat="1" x14ac:dyDescent="0.25">
      <c r="A42" s="28">
        <v>34</v>
      </c>
      <c r="B42" s="11" t="s">
        <v>353</v>
      </c>
      <c r="C42" s="11" t="s">
        <v>352</v>
      </c>
      <c r="D42" s="11" t="s">
        <v>372</v>
      </c>
      <c r="E42" s="11" t="s">
        <v>592</v>
      </c>
      <c r="F42" s="39">
        <v>100000</v>
      </c>
      <c r="G42" s="39">
        <v>2870</v>
      </c>
      <c r="H42" s="39">
        <v>3040</v>
      </c>
      <c r="I42" s="39">
        <v>12105.37</v>
      </c>
      <c r="J42" s="39">
        <v>25</v>
      </c>
      <c r="K42" s="39">
        <f t="shared" si="2"/>
        <v>18040.370000000003</v>
      </c>
      <c r="L42" s="39">
        <f t="shared" si="1"/>
        <v>81959.63</v>
      </c>
      <c r="M42" s="33" t="s">
        <v>570</v>
      </c>
    </row>
    <row r="43" spans="1:13" s="5" customFormat="1" x14ac:dyDescent="0.25">
      <c r="A43" s="28">
        <v>35</v>
      </c>
      <c r="B43" s="11" t="s">
        <v>503</v>
      </c>
      <c r="C43" s="11" t="s">
        <v>76</v>
      </c>
      <c r="D43" s="11" t="s">
        <v>372</v>
      </c>
      <c r="E43" s="11" t="s">
        <v>589</v>
      </c>
      <c r="F43" s="39">
        <v>45000</v>
      </c>
      <c r="G43" s="39">
        <v>1291.5</v>
      </c>
      <c r="H43" s="39">
        <v>1368</v>
      </c>
      <c r="I43" s="39">
        <v>1148.33</v>
      </c>
      <c r="J43" s="39">
        <v>25</v>
      </c>
      <c r="K43" s="39">
        <f t="shared" si="2"/>
        <v>3832.83</v>
      </c>
      <c r="L43" s="39">
        <f t="shared" si="1"/>
        <v>41167.17</v>
      </c>
      <c r="M43" s="33" t="s">
        <v>571</v>
      </c>
    </row>
    <row r="44" spans="1:13" s="5" customFormat="1" x14ac:dyDescent="0.25">
      <c r="A44" s="28">
        <v>36</v>
      </c>
      <c r="B44" s="11" t="s">
        <v>348</v>
      </c>
      <c r="C44" s="11" t="s">
        <v>101</v>
      </c>
      <c r="D44" s="11" t="s">
        <v>369</v>
      </c>
      <c r="E44" s="11" t="s">
        <v>592</v>
      </c>
      <c r="F44" s="39">
        <v>100000</v>
      </c>
      <c r="G44" s="39">
        <v>2870</v>
      </c>
      <c r="H44" s="39">
        <v>3040</v>
      </c>
      <c r="I44" s="39">
        <v>12105.37</v>
      </c>
      <c r="J44" s="39">
        <v>25</v>
      </c>
      <c r="K44" s="39">
        <f t="shared" si="2"/>
        <v>18040.370000000003</v>
      </c>
      <c r="L44" s="39">
        <f t="shared" si="1"/>
        <v>81959.63</v>
      </c>
      <c r="M44" s="33" t="s">
        <v>570</v>
      </c>
    </row>
    <row r="45" spans="1:13" s="5" customFormat="1" x14ac:dyDescent="0.25">
      <c r="A45" s="28">
        <v>37</v>
      </c>
      <c r="B45" s="11" t="s">
        <v>356</v>
      </c>
      <c r="C45" s="11" t="s">
        <v>101</v>
      </c>
      <c r="D45" s="11" t="s">
        <v>371</v>
      </c>
      <c r="E45" s="11" t="s">
        <v>592</v>
      </c>
      <c r="F45" s="39">
        <v>100000</v>
      </c>
      <c r="G45" s="39">
        <v>2870</v>
      </c>
      <c r="H45" s="39">
        <v>3040</v>
      </c>
      <c r="I45" s="39">
        <v>12105.37</v>
      </c>
      <c r="J45" s="39">
        <v>4716.3999999999996</v>
      </c>
      <c r="K45" s="39">
        <f t="shared" si="2"/>
        <v>22731.770000000004</v>
      </c>
      <c r="L45" s="39">
        <f t="shared" si="1"/>
        <v>77268.23</v>
      </c>
      <c r="M45" s="33" t="s">
        <v>570</v>
      </c>
    </row>
    <row r="46" spans="1:13" s="5" customFormat="1" x14ac:dyDescent="0.25">
      <c r="A46" s="28">
        <v>38</v>
      </c>
      <c r="B46" s="11" t="s">
        <v>364</v>
      </c>
      <c r="C46" s="11" t="s">
        <v>363</v>
      </c>
      <c r="D46" s="11" t="s">
        <v>371</v>
      </c>
      <c r="E46" s="11" t="s">
        <v>592</v>
      </c>
      <c r="F46" s="39">
        <v>200000</v>
      </c>
      <c r="G46" s="39">
        <v>5740</v>
      </c>
      <c r="H46" s="39">
        <v>4742.3999999999996</v>
      </c>
      <c r="I46" s="39">
        <v>35962.269999999997</v>
      </c>
      <c r="J46" s="39">
        <v>25</v>
      </c>
      <c r="K46" s="39">
        <f t="shared" si="2"/>
        <v>46469.67</v>
      </c>
      <c r="L46" s="39">
        <f t="shared" si="1"/>
        <v>153530.33000000002</v>
      </c>
      <c r="M46" s="33" t="s">
        <v>570</v>
      </c>
    </row>
    <row r="47" spans="1:13" s="5" customFormat="1" x14ac:dyDescent="0.25">
      <c r="A47" s="28">
        <v>39</v>
      </c>
      <c r="B47" s="11" t="s">
        <v>374</v>
      </c>
      <c r="C47" s="11" t="s">
        <v>3</v>
      </c>
      <c r="D47" s="11" t="s">
        <v>384</v>
      </c>
      <c r="E47" s="11" t="s">
        <v>589</v>
      </c>
      <c r="F47" s="39">
        <v>50000</v>
      </c>
      <c r="G47" s="39">
        <v>1435</v>
      </c>
      <c r="H47" s="39">
        <v>1520</v>
      </c>
      <c r="I47" s="39">
        <v>1675.48</v>
      </c>
      <c r="J47" s="39">
        <v>3215.12</v>
      </c>
      <c r="K47" s="39">
        <f t="shared" ref="K47:K58" si="3">SUBTOTAL(9,G47:J47)</f>
        <v>7845.5999999999995</v>
      </c>
      <c r="L47" s="39">
        <f t="shared" si="1"/>
        <v>42154.400000000001</v>
      </c>
      <c r="M47" s="33" t="s">
        <v>571</v>
      </c>
    </row>
    <row r="48" spans="1:13" s="5" customFormat="1" x14ac:dyDescent="0.25">
      <c r="A48" s="28">
        <v>40</v>
      </c>
      <c r="B48" s="11" t="s">
        <v>380</v>
      </c>
      <c r="C48" s="11" t="s">
        <v>381</v>
      </c>
      <c r="D48" s="11" t="s">
        <v>384</v>
      </c>
      <c r="E48" s="11" t="s">
        <v>590</v>
      </c>
      <c r="F48" s="39">
        <v>275000</v>
      </c>
      <c r="G48" s="39">
        <v>7892.5</v>
      </c>
      <c r="H48" s="39">
        <v>4742.3999999999996</v>
      </c>
      <c r="I48" s="39">
        <v>54174.14</v>
      </c>
      <c r="J48" s="39">
        <v>25</v>
      </c>
      <c r="K48" s="39">
        <f t="shared" si="3"/>
        <v>66834.039999999994</v>
      </c>
      <c r="L48" s="39">
        <f t="shared" si="1"/>
        <v>208165.96000000002</v>
      </c>
      <c r="M48" s="33" t="s">
        <v>571</v>
      </c>
    </row>
    <row r="49" spans="1:13" s="5" customFormat="1" x14ac:dyDescent="0.25">
      <c r="A49" s="28">
        <v>41</v>
      </c>
      <c r="B49" s="11" t="s">
        <v>382</v>
      </c>
      <c r="C49" s="11" t="s">
        <v>2</v>
      </c>
      <c r="D49" s="11" t="s">
        <v>384</v>
      </c>
      <c r="E49" s="11" t="s">
        <v>589</v>
      </c>
      <c r="F49" s="39">
        <v>25000</v>
      </c>
      <c r="G49" s="39">
        <v>717.5</v>
      </c>
      <c r="H49" s="39">
        <v>760</v>
      </c>
      <c r="I49" s="39"/>
      <c r="J49" s="39">
        <v>25</v>
      </c>
      <c r="K49" s="39">
        <f t="shared" si="3"/>
        <v>1502.5</v>
      </c>
      <c r="L49" s="39">
        <f t="shared" si="1"/>
        <v>23497.5</v>
      </c>
      <c r="M49" s="33" t="s">
        <v>570</v>
      </c>
    </row>
    <row r="50" spans="1:13" s="5" customFormat="1" x14ac:dyDescent="0.25">
      <c r="A50" s="28">
        <v>42</v>
      </c>
      <c r="B50" s="11" t="s">
        <v>378</v>
      </c>
      <c r="C50" s="11" t="s">
        <v>379</v>
      </c>
      <c r="D50" s="11" t="s">
        <v>384</v>
      </c>
      <c r="E50" s="11" t="s">
        <v>592</v>
      </c>
      <c r="F50" s="39">
        <v>190000</v>
      </c>
      <c r="G50" s="39">
        <v>5453</v>
      </c>
      <c r="H50" s="39">
        <v>4742.3999999999996</v>
      </c>
      <c r="I50" s="39">
        <v>33534.019999999997</v>
      </c>
      <c r="J50" s="39">
        <v>7844</v>
      </c>
      <c r="K50" s="39">
        <f t="shared" si="3"/>
        <v>51573.42</v>
      </c>
      <c r="L50" s="39">
        <f t="shared" si="1"/>
        <v>138426.58000000002</v>
      </c>
      <c r="M50" s="33" t="s">
        <v>570</v>
      </c>
    </row>
    <row r="51" spans="1:13" s="5" customFormat="1" x14ac:dyDescent="0.25">
      <c r="A51" s="28">
        <v>43</v>
      </c>
      <c r="B51" s="11" t="s">
        <v>383</v>
      </c>
      <c r="C51" s="11" t="s">
        <v>126</v>
      </c>
      <c r="D51" s="11" t="s">
        <v>384</v>
      </c>
      <c r="E51" s="11" t="s">
        <v>593</v>
      </c>
      <c r="F51" s="39">
        <v>70000</v>
      </c>
      <c r="G51" s="39">
        <v>2009</v>
      </c>
      <c r="H51" s="39">
        <v>2128</v>
      </c>
      <c r="I51" s="39">
        <v>5130.45</v>
      </c>
      <c r="J51" s="39">
        <v>2778.92</v>
      </c>
      <c r="K51" s="39">
        <f t="shared" si="3"/>
        <v>12046.37</v>
      </c>
      <c r="L51" s="39">
        <f t="shared" si="1"/>
        <v>57953.63</v>
      </c>
      <c r="M51" s="33" t="s">
        <v>571</v>
      </c>
    </row>
    <row r="52" spans="1:13" s="5" customFormat="1" x14ac:dyDescent="0.25">
      <c r="A52" s="28">
        <v>44</v>
      </c>
      <c r="B52" s="11" t="s">
        <v>375</v>
      </c>
      <c r="C52" s="11" t="s">
        <v>376</v>
      </c>
      <c r="D52" s="11" t="s">
        <v>384</v>
      </c>
      <c r="E52" s="11" t="s">
        <v>591</v>
      </c>
      <c r="F52" s="39">
        <v>90000</v>
      </c>
      <c r="G52" s="39">
        <v>2583</v>
      </c>
      <c r="H52" s="39">
        <v>2736</v>
      </c>
      <c r="I52" s="39">
        <v>9455.59</v>
      </c>
      <c r="J52" s="39">
        <v>2149.65</v>
      </c>
      <c r="K52" s="39">
        <f t="shared" si="3"/>
        <v>16924.240000000002</v>
      </c>
      <c r="L52" s="39">
        <f t="shared" si="1"/>
        <v>73075.759999999995</v>
      </c>
      <c r="M52" s="33" t="s">
        <v>570</v>
      </c>
    </row>
    <row r="53" spans="1:13" s="5" customFormat="1" x14ac:dyDescent="0.25">
      <c r="A53" s="28">
        <v>46</v>
      </c>
      <c r="B53" s="11" t="s">
        <v>396</v>
      </c>
      <c r="C53" s="11" t="s">
        <v>68</v>
      </c>
      <c r="D53" s="11" t="s">
        <v>371</v>
      </c>
      <c r="E53" s="11" t="s">
        <v>589</v>
      </c>
      <c r="F53" s="39">
        <v>25000</v>
      </c>
      <c r="G53" s="39">
        <v>717.5</v>
      </c>
      <c r="H53" s="39">
        <v>760</v>
      </c>
      <c r="I53" s="39"/>
      <c r="J53" s="39">
        <v>25</v>
      </c>
      <c r="K53" s="39">
        <f t="shared" si="3"/>
        <v>1502.5</v>
      </c>
      <c r="L53" s="39">
        <f t="shared" si="1"/>
        <v>23497.5</v>
      </c>
      <c r="M53" s="33" t="s">
        <v>571</v>
      </c>
    </row>
    <row r="54" spans="1:13" s="5" customFormat="1" x14ac:dyDescent="0.25">
      <c r="A54" s="28">
        <v>47</v>
      </c>
      <c r="B54" s="11" t="s">
        <v>386</v>
      </c>
      <c r="C54" s="11" t="s">
        <v>387</v>
      </c>
      <c r="D54" s="11" t="s">
        <v>371</v>
      </c>
      <c r="E54" s="11" t="s">
        <v>592</v>
      </c>
      <c r="F54" s="39">
        <v>40000</v>
      </c>
      <c r="G54" s="39">
        <v>1148</v>
      </c>
      <c r="H54" s="39">
        <v>1216</v>
      </c>
      <c r="I54" s="39"/>
      <c r="J54" s="39">
        <v>25</v>
      </c>
      <c r="K54" s="39">
        <f t="shared" si="3"/>
        <v>2389</v>
      </c>
      <c r="L54" s="39">
        <f t="shared" si="1"/>
        <v>37611</v>
      </c>
      <c r="M54" s="33" t="s">
        <v>570</v>
      </c>
    </row>
    <row r="55" spans="1:13" x14ac:dyDescent="0.25">
      <c r="A55" s="28">
        <v>48</v>
      </c>
      <c r="B55" s="11" t="s">
        <v>389</v>
      </c>
      <c r="C55" s="11" t="s">
        <v>84</v>
      </c>
      <c r="D55" s="11" t="s">
        <v>371</v>
      </c>
      <c r="E55" s="11" t="s">
        <v>589</v>
      </c>
      <c r="F55" s="39">
        <v>18000</v>
      </c>
      <c r="G55" s="39">
        <v>516.6</v>
      </c>
      <c r="H55" s="39">
        <v>547.20000000000005</v>
      </c>
      <c r="I55" s="39"/>
      <c r="J55" s="39">
        <v>25</v>
      </c>
      <c r="K55" s="39">
        <f t="shared" si="3"/>
        <v>1088.8000000000002</v>
      </c>
      <c r="L55" s="39">
        <f t="shared" si="1"/>
        <v>16911.2</v>
      </c>
      <c r="M55" s="33" t="s">
        <v>570</v>
      </c>
    </row>
    <row r="56" spans="1:13" x14ac:dyDescent="0.25">
      <c r="A56" s="28">
        <v>49</v>
      </c>
      <c r="B56" s="11" t="s">
        <v>394</v>
      </c>
      <c r="C56" s="11" t="s">
        <v>395</v>
      </c>
      <c r="D56" s="11" t="s">
        <v>371</v>
      </c>
      <c r="E56" s="11" t="s">
        <v>592</v>
      </c>
      <c r="F56" s="39">
        <v>90000</v>
      </c>
      <c r="G56" s="39">
        <v>2583</v>
      </c>
      <c r="H56" s="39">
        <v>2736</v>
      </c>
      <c r="I56" s="39"/>
      <c r="J56" s="39">
        <v>5801</v>
      </c>
      <c r="K56" s="39">
        <f t="shared" si="3"/>
        <v>11120</v>
      </c>
      <c r="L56" s="39">
        <f t="shared" si="1"/>
        <v>78880</v>
      </c>
      <c r="M56" s="33" t="s">
        <v>570</v>
      </c>
    </row>
    <row r="57" spans="1:13" s="10" customFormat="1" x14ac:dyDescent="0.25">
      <c r="A57" s="28">
        <v>50</v>
      </c>
      <c r="B57" s="11" t="s">
        <v>391</v>
      </c>
      <c r="C57" s="11" t="s">
        <v>392</v>
      </c>
      <c r="D57" s="11" t="s">
        <v>370</v>
      </c>
      <c r="E57" s="11" t="s">
        <v>592</v>
      </c>
      <c r="F57" s="39">
        <v>50000</v>
      </c>
      <c r="G57" s="39">
        <v>1435</v>
      </c>
      <c r="H57" s="39">
        <v>1520</v>
      </c>
      <c r="I57" s="39"/>
      <c r="J57" s="39">
        <v>25</v>
      </c>
      <c r="K57" s="39">
        <f t="shared" si="3"/>
        <v>2980</v>
      </c>
      <c r="L57" s="39">
        <f t="shared" si="1"/>
        <v>47020</v>
      </c>
      <c r="M57" s="33" t="s">
        <v>570</v>
      </c>
    </row>
    <row r="58" spans="1:13" s="10" customFormat="1" x14ac:dyDescent="0.25">
      <c r="A58" s="28">
        <v>51</v>
      </c>
      <c r="B58" s="11" t="s">
        <v>393</v>
      </c>
      <c r="C58" s="11" t="s">
        <v>68</v>
      </c>
      <c r="D58" s="11" t="s">
        <v>370</v>
      </c>
      <c r="E58" s="11" t="s">
        <v>589</v>
      </c>
      <c r="F58" s="39">
        <v>25000</v>
      </c>
      <c r="G58" s="39">
        <v>717.5</v>
      </c>
      <c r="H58" s="39">
        <v>760</v>
      </c>
      <c r="I58" s="39"/>
      <c r="J58" s="39">
        <v>25</v>
      </c>
      <c r="K58" s="39">
        <f t="shared" si="3"/>
        <v>1502.5</v>
      </c>
      <c r="L58" s="39">
        <f t="shared" si="1"/>
        <v>23497.5</v>
      </c>
      <c r="M58" s="33" t="s">
        <v>571</v>
      </c>
    </row>
    <row r="59" spans="1:13" s="10" customFormat="1" x14ac:dyDescent="0.25">
      <c r="A59" s="28">
        <v>52</v>
      </c>
      <c r="B59" s="11" t="s">
        <v>399</v>
      </c>
      <c r="C59" s="11" t="s">
        <v>400</v>
      </c>
      <c r="D59" s="11" t="s">
        <v>370</v>
      </c>
      <c r="E59" s="11" t="s">
        <v>589</v>
      </c>
      <c r="F59" s="39">
        <v>4666.67</v>
      </c>
      <c r="G59" s="38">
        <v>133.93</v>
      </c>
      <c r="H59" s="38">
        <v>141.87</v>
      </c>
      <c r="I59" s="38"/>
      <c r="J59" s="39">
        <v>3435.72</v>
      </c>
      <c r="K59" s="39">
        <f>G59+H59+I59+J59</f>
        <v>3711.52</v>
      </c>
      <c r="L59" s="39">
        <f t="shared" si="1"/>
        <v>955.15000000000009</v>
      </c>
      <c r="M59" s="33" t="s">
        <v>571</v>
      </c>
    </row>
    <row r="60" spans="1:13" s="10" customFormat="1" x14ac:dyDescent="0.25">
      <c r="A60" s="28">
        <v>53</v>
      </c>
      <c r="B60" s="11" t="s">
        <v>397</v>
      </c>
      <c r="C60" s="11" t="s">
        <v>398</v>
      </c>
      <c r="D60" s="11" t="s">
        <v>370</v>
      </c>
      <c r="E60" s="11" t="s">
        <v>592</v>
      </c>
      <c r="F60" s="39">
        <v>75000</v>
      </c>
      <c r="G60" s="39">
        <v>2152.5</v>
      </c>
      <c r="H60" s="39">
        <v>2280</v>
      </c>
      <c r="I60" s="39">
        <v>6309.35</v>
      </c>
      <c r="J60" s="39">
        <v>25</v>
      </c>
      <c r="K60" s="39">
        <f>SUBTOTAL(9,G60:J60)</f>
        <v>10766.85</v>
      </c>
      <c r="L60" s="39">
        <f t="shared" si="1"/>
        <v>64233.15</v>
      </c>
      <c r="M60" s="33" t="s">
        <v>571</v>
      </c>
    </row>
    <row r="61" spans="1:13" s="10" customFormat="1" x14ac:dyDescent="0.25">
      <c r="A61" s="28">
        <v>54</v>
      </c>
      <c r="B61" s="11" t="s">
        <v>385</v>
      </c>
      <c r="C61" s="11" t="s">
        <v>3</v>
      </c>
      <c r="D61" s="11" t="s">
        <v>370</v>
      </c>
      <c r="E61" s="11" t="s">
        <v>589</v>
      </c>
      <c r="F61" s="39">
        <v>50000</v>
      </c>
      <c r="G61" s="39">
        <v>1435</v>
      </c>
      <c r="H61" s="39">
        <v>1520</v>
      </c>
      <c r="I61" s="39"/>
      <c r="J61" s="39">
        <v>25</v>
      </c>
      <c r="K61" s="39">
        <f>SUBTOTAL(9,G61:J61)</f>
        <v>2980</v>
      </c>
      <c r="L61" s="39">
        <f t="shared" si="1"/>
        <v>47020</v>
      </c>
      <c r="M61" s="33" t="s">
        <v>571</v>
      </c>
    </row>
    <row r="62" spans="1:13" s="10" customFormat="1" x14ac:dyDescent="0.25">
      <c r="A62" s="28">
        <v>55</v>
      </c>
      <c r="B62" s="11" t="s">
        <v>390</v>
      </c>
      <c r="C62" s="11" t="s">
        <v>84</v>
      </c>
      <c r="D62" s="11" t="s">
        <v>370</v>
      </c>
      <c r="E62" s="11" t="s">
        <v>589</v>
      </c>
      <c r="F62" s="39">
        <v>18000</v>
      </c>
      <c r="G62" s="39">
        <v>516.6</v>
      </c>
      <c r="H62" s="39">
        <v>547.20000000000005</v>
      </c>
      <c r="I62" s="39"/>
      <c r="J62" s="39">
        <v>25</v>
      </c>
      <c r="K62" s="39">
        <f>SUBTOTAL(9,G62:J62)</f>
        <v>1088.8000000000002</v>
      </c>
      <c r="L62" s="39">
        <f t="shared" si="1"/>
        <v>16911.2</v>
      </c>
      <c r="M62" s="33" t="s">
        <v>570</v>
      </c>
    </row>
    <row r="63" spans="1:13" s="10" customFormat="1" x14ac:dyDescent="0.25">
      <c r="A63" s="28">
        <v>56</v>
      </c>
      <c r="B63" s="11" t="s">
        <v>388</v>
      </c>
      <c r="C63" s="11" t="s">
        <v>68</v>
      </c>
      <c r="D63" s="11" t="s">
        <v>370</v>
      </c>
      <c r="E63" s="11" t="s">
        <v>589</v>
      </c>
      <c r="F63" s="39">
        <v>32500</v>
      </c>
      <c r="G63" s="39">
        <v>932.75</v>
      </c>
      <c r="H63" s="39">
        <v>988</v>
      </c>
      <c r="I63" s="39"/>
      <c r="J63" s="39">
        <v>1215.1199999999999</v>
      </c>
      <c r="K63" s="39">
        <f>SUBTOTAL(9,G63:J63)</f>
        <v>3135.87</v>
      </c>
      <c r="L63" s="39">
        <f t="shared" si="1"/>
        <v>29364.13</v>
      </c>
      <c r="M63" s="33" t="s">
        <v>571</v>
      </c>
    </row>
    <row r="64" spans="1:13" x14ac:dyDescent="0.25">
      <c r="A64" s="28">
        <v>57</v>
      </c>
      <c r="B64" s="11" t="s">
        <v>257</v>
      </c>
      <c r="C64" s="11" t="s">
        <v>256</v>
      </c>
      <c r="D64" s="11" t="s">
        <v>305</v>
      </c>
      <c r="E64" s="11" t="s">
        <v>592</v>
      </c>
      <c r="F64" s="39">
        <v>40000</v>
      </c>
      <c r="G64" s="38">
        <v>1148</v>
      </c>
      <c r="H64" s="38">
        <v>1216</v>
      </c>
      <c r="I64" s="38"/>
      <c r="J64" s="39">
        <v>2621.12</v>
      </c>
      <c r="K64" s="39">
        <f t="shared" ref="K64:K95" si="4">G64+H64+I64+J64</f>
        <v>4985.12</v>
      </c>
      <c r="L64" s="39">
        <f t="shared" si="1"/>
        <v>35014.879999999997</v>
      </c>
      <c r="M64" s="33" t="s">
        <v>571</v>
      </c>
    </row>
    <row r="65" spans="1:13" x14ac:dyDescent="0.25">
      <c r="A65" s="28">
        <v>58</v>
      </c>
      <c r="B65" s="11" t="s">
        <v>97</v>
      </c>
      <c r="C65" s="11" t="s">
        <v>96</v>
      </c>
      <c r="D65" s="11" t="s">
        <v>47</v>
      </c>
      <c r="E65" s="11" t="s">
        <v>592</v>
      </c>
      <c r="F65" s="39">
        <v>80000</v>
      </c>
      <c r="G65" s="38">
        <v>2296</v>
      </c>
      <c r="H65" s="38">
        <v>2432</v>
      </c>
      <c r="I65" s="38">
        <v>7400.87</v>
      </c>
      <c r="J65" s="39">
        <v>2425</v>
      </c>
      <c r="K65" s="39">
        <f t="shared" si="4"/>
        <v>14553.869999999999</v>
      </c>
      <c r="L65" s="39">
        <f t="shared" si="1"/>
        <v>65446.130000000005</v>
      </c>
      <c r="M65" s="33" t="s">
        <v>571</v>
      </c>
    </row>
    <row r="66" spans="1:13" x14ac:dyDescent="0.25">
      <c r="A66" s="28">
        <v>59</v>
      </c>
      <c r="B66" s="11" t="s">
        <v>235</v>
      </c>
      <c r="C66" s="11" t="s">
        <v>68</v>
      </c>
      <c r="D66" s="11" t="s">
        <v>0</v>
      </c>
      <c r="E66" s="11" t="s">
        <v>589</v>
      </c>
      <c r="F66" s="39">
        <v>32500</v>
      </c>
      <c r="G66" s="38">
        <v>932.75</v>
      </c>
      <c r="H66" s="38">
        <v>988</v>
      </c>
      <c r="I66" s="38"/>
      <c r="J66" s="39">
        <v>2950</v>
      </c>
      <c r="K66" s="39">
        <f t="shared" si="4"/>
        <v>4870.75</v>
      </c>
      <c r="L66" s="39">
        <f t="shared" si="1"/>
        <v>27629.25</v>
      </c>
      <c r="M66" s="33" t="s">
        <v>571</v>
      </c>
    </row>
    <row r="67" spans="1:13" x14ac:dyDescent="0.25">
      <c r="A67" s="28">
        <v>60</v>
      </c>
      <c r="B67" s="11" t="s">
        <v>174</v>
      </c>
      <c r="C67" s="11" t="s">
        <v>78</v>
      </c>
      <c r="D67" s="11" t="s">
        <v>306</v>
      </c>
      <c r="E67" s="11" t="s">
        <v>589</v>
      </c>
      <c r="F67" s="39">
        <v>70000</v>
      </c>
      <c r="G67" s="38">
        <v>2009</v>
      </c>
      <c r="H67" s="38">
        <v>2128</v>
      </c>
      <c r="I67" s="38">
        <v>5130.45</v>
      </c>
      <c r="J67" s="39">
        <v>1215.1199999999999</v>
      </c>
      <c r="K67" s="39">
        <f t="shared" si="4"/>
        <v>10482.57</v>
      </c>
      <c r="L67" s="39">
        <f t="shared" si="1"/>
        <v>59517.43</v>
      </c>
      <c r="M67" s="33" t="s">
        <v>570</v>
      </c>
    </row>
    <row r="68" spans="1:13" ht="15.75" x14ac:dyDescent="0.25">
      <c r="A68" s="28">
        <v>61</v>
      </c>
      <c r="B68" s="11" t="s">
        <v>298</v>
      </c>
      <c r="C68" s="11" t="s">
        <v>297</v>
      </c>
      <c r="D68" s="11" t="s">
        <v>594</v>
      </c>
      <c r="E68" s="11" t="s">
        <v>589</v>
      </c>
      <c r="F68" s="39">
        <v>31500</v>
      </c>
      <c r="G68" s="38">
        <v>904.05</v>
      </c>
      <c r="H68" s="38">
        <v>957.6</v>
      </c>
      <c r="I68" s="38"/>
      <c r="J68" s="39">
        <v>25</v>
      </c>
      <c r="K68" s="39">
        <f t="shared" si="4"/>
        <v>1886.65</v>
      </c>
      <c r="L68" s="39">
        <f t="shared" si="1"/>
        <v>29613.35</v>
      </c>
      <c r="M68" s="50" t="s">
        <v>570</v>
      </c>
    </row>
    <row r="69" spans="1:13" x14ac:dyDescent="0.25">
      <c r="A69" s="28">
        <v>62</v>
      </c>
      <c r="B69" s="11" t="s">
        <v>230</v>
      </c>
      <c r="C69" s="11" t="s">
        <v>229</v>
      </c>
      <c r="D69" s="11" t="s">
        <v>15</v>
      </c>
      <c r="E69" s="11" t="s">
        <v>592</v>
      </c>
      <c r="F69" s="39">
        <v>60000</v>
      </c>
      <c r="G69" s="38">
        <v>1722</v>
      </c>
      <c r="H69" s="38">
        <v>1824</v>
      </c>
      <c r="I69" s="38"/>
      <c r="J69" s="39">
        <v>25</v>
      </c>
      <c r="K69" s="39">
        <f t="shared" si="4"/>
        <v>3571</v>
      </c>
      <c r="L69" s="39">
        <f t="shared" si="1"/>
        <v>56429</v>
      </c>
      <c r="M69" s="33" t="s">
        <v>571</v>
      </c>
    </row>
    <row r="70" spans="1:13" s="9" customFormat="1" x14ac:dyDescent="0.25">
      <c r="A70" s="28">
        <v>63</v>
      </c>
      <c r="B70" s="11" t="s">
        <v>227</v>
      </c>
      <c r="C70" s="11" t="s">
        <v>226</v>
      </c>
      <c r="D70" s="11" t="s">
        <v>305</v>
      </c>
      <c r="E70" s="11" t="s">
        <v>592</v>
      </c>
      <c r="F70" s="39">
        <v>40000</v>
      </c>
      <c r="G70" s="38">
        <v>1148</v>
      </c>
      <c r="H70" s="38">
        <v>1216</v>
      </c>
      <c r="I70" s="38">
        <v>221.31</v>
      </c>
      <c r="J70" s="39">
        <v>25</v>
      </c>
      <c r="K70" s="39">
        <f t="shared" si="4"/>
        <v>2610.31</v>
      </c>
      <c r="L70" s="39">
        <f t="shared" si="1"/>
        <v>37389.69</v>
      </c>
      <c r="M70" s="33" t="s">
        <v>570</v>
      </c>
    </row>
    <row r="71" spans="1:13" x14ac:dyDescent="0.25">
      <c r="A71" s="28">
        <v>64</v>
      </c>
      <c r="B71" s="11" t="s">
        <v>75</v>
      </c>
      <c r="C71" s="11" t="s">
        <v>74</v>
      </c>
      <c r="D71" s="11" t="s">
        <v>305</v>
      </c>
      <c r="E71" s="11" t="s">
        <v>592</v>
      </c>
      <c r="F71" s="39">
        <v>40000</v>
      </c>
      <c r="G71" s="38">
        <v>1148</v>
      </c>
      <c r="H71" s="38">
        <v>1216</v>
      </c>
      <c r="I71" s="38">
        <v>442.65</v>
      </c>
      <c r="J71" s="39">
        <v>25</v>
      </c>
      <c r="K71" s="39">
        <f t="shared" si="4"/>
        <v>2831.65</v>
      </c>
      <c r="L71" s="39">
        <f t="shared" si="1"/>
        <v>37168.35</v>
      </c>
      <c r="M71" s="33" t="s">
        <v>571</v>
      </c>
    </row>
    <row r="72" spans="1:13" x14ac:dyDescent="0.25">
      <c r="A72" s="28">
        <v>65</v>
      </c>
      <c r="B72" s="11" t="s">
        <v>195</v>
      </c>
      <c r="C72" s="11" t="s">
        <v>194</v>
      </c>
      <c r="D72" s="11" t="s">
        <v>318</v>
      </c>
      <c r="E72" s="11" t="s">
        <v>592</v>
      </c>
      <c r="F72" s="39">
        <v>60000</v>
      </c>
      <c r="G72" s="38">
        <v>1722</v>
      </c>
      <c r="H72" s="38">
        <v>1824</v>
      </c>
      <c r="I72" s="38">
        <v>3486.68</v>
      </c>
      <c r="J72" s="39">
        <v>25</v>
      </c>
      <c r="K72" s="39">
        <f t="shared" si="4"/>
        <v>7057.68</v>
      </c>
      <c r="L72" s="39">
        <f t="shared" si="1"/>
        <v>52942.32</v>
      </c>
      <c r="M72" s="33" t="s">
        <v>570</v>
      </c>
    </row>
    <row r="73" spans="1:13" x14ac:dyDescent="0.25">
      <c r="A73" s="28">
        <v>67</v>
      </c>
      <c r="B73" s="11" t="s">
        <v>284</v>
      </c>
      <c r="C73" s="11" t="s">
        <v>76</v>
      </c>
      <c r="D73" s="11" t="s">
        <v>305</v>
      </c>
      <c r="E73" s="11" t="s">
        <v>589</v>
      </c>
      <c r="F73" s="39">
        <v>50000</v>
      </c>
      <c r="G73" s="38">
        <v>1435</v>
      </c>
      <c r="H73" s="38">
        <v>1520</v>
      </c>
      <c r="I73" s="38">
        <v>1854</v>
      </c>
      <c r="J73" s="39">
        <v>2828.59</v>
      </c>
      <c r="K73" s="39">
        <f t="shared" si="4"/>
        <v>7637.59</v>
      </c>
      <c r="L73" s="39">
        <f t="shared" ref="L73:L136" si="5">F73-K73</f>
        <v>42362.41</v>
      </c>
      <c r="M73" s="33" t="s">
        <v>571</v>
      </c>
    </row>
    <row r="74" spans="1:13" x14ac:dyDescent="0.25">
      <c r="A74" s="28">
        <v>68</v>
      </c>
      <c r="B74" s="11" t="s">
        <v>267</v>
      </c>
      <c r="C74" s="11" t="s">
        <v>101</v>
      </c>
      <c r="D74" s="11" t="s">
        <v>594</v>
      </c>
      <c r="E74" s="11" t="s">
        <v>592</v>
      </c>
      <c r="F74" s="39">
        <v>275000</v>
      </c>
      <c r="G74" s="38">
        <v>7892.5</v>
      </c>
      <c r="H74" s="38">
        <v>4742.3999999999996</v>
      </c>
      <c r="I74" s="38">
        <v>54174.14</v>
      </c>
      <c r="J74" s="39">
        <v>25</v>
      </c>
      <c r="K74" s="39">
        <f t="shared" si="4"/>
        <v>66834.039999999994</v>
      </c>
      <c r="L74" s="39">
        <f t="shared" si="5"/>
        <v>208165.96000000002</v>
      </c>
      <c r="M74" s="33" t="s">
        <v>570</v>
      </c>
    </row>
    <row r="75" spans="1:13" ht="15.75" x14ac:dyDescent="0.25">
      <c r="A75" s="28">
        <v>69</v>
      </c>
      <c r="B75" s="11" t="s">
        <v>301</v>
      </c>
      <c r="C75" s="11" t="s">
        <v>5</v>
      </c>
      <c r="D75" s="11" t="s">
        <v>312</v>
      </c>
      <c r="E75" s="11" t="s">
        <v>592</v>
      </c>
      <c r="F75" s="39">
        <v>50000</v>
      </c>
      <c r="G75" s="38">
        <v>1435</v>
      </c>
      <c r="H75" s="38">
        <v>1520</v>
      </c>
      <c r="I75" s="38">
        <v>1854</v>
      </c>
      <c r="J75" s="39">
        <v>25</v>
      </c>
      <c r="K75" s="39">
        <f t="shared" si="4"/>
        <v>4834</v>
      </c>
      <c r="L75" s="39">
        <f t="shared" si="5"/>
        <v>45166</v>
      </c>
      <c r="M75" s="50" t="s">
        <v>570</v>
      </c>
    </row>
    <row r="76" spans="1:13" x14ac:dyDescent="0.25">
      <c r="A76" s="28">
        <v>70</v>
      </c>
      <c r="B76" s="11" t="s">
        <v>71</v>
      </c>
      <c r="C76" s="11" t="s">
        <v>70</v>
      </c>
      <c r="D76" s="11" t="s">
        <v>305</v>
      </c>
      <c r="E76" s="11" t="s">
        <v>592</v>
      </c>
      <c r="F76" s="39">
        <v>32500</v>
      </c>
      <c r="G76" s="38">
        <v>932.75</v>
      </c>
      <c r="H76" s="38">
        <v>988</v>
      </c>
      <c r="I76" s="38"/>
      <c r="J76" s="39">
        <v>2515.12</v>
      </c>
      <c r="K76" s="39">
        <f t="shared" si="4"/>
        <v>4435.87</v>
      </c>
      <c r="L76" s="39">
        <f t="shared" si="5"/>
        <v>28064.13</v>
      </c>
      <c r="M76" s="33" t="s">
        <v>571</v>
      </c>
    </row>
    <row r="77" spans="1:13" x14ac:dyDescent="0.25">
      <c r="A77" s="28">
        <v>71</v>
      </c>
      <c r="B77" s="11" t="s">
        <v>134</v>
      </c>
      <c r="C77" s="11" t="s">
        <v>133</v>
      </c>
      <c r="D77" s="11" t="s">
        <v>307</v>
      </c>
      <c r="E77" s="11" t="s">
        <v>592</v>
      </c>
      <c r="F77" s="39">
        <v>185000</v>
      </c>
      <c r="G77" s="38">
        <v>5309.5</v>
      </c>
      <c r="H77" s="38">
        <v>4742.3999999999996</v>
      </c>
      <c r="I77" s="38">
        <v>32319.89</v>
      </c>
      <c r="J77" s="39">
        <v>3941.8</v>
      </c>
      <c r="K77" s="39">
        <f t="shared" si="4"/>
        <v>46313.590000000004</v>
      </c>
      <c r="L77" s="39">
        <f t="shared" si="5"/>
        <v>138686.41</v>
      </c>
      <c r="M77" s="33" t="s">
        <v>571</v>
      </c>
    </row>
    <row r="78" spans="1:13" x14ac:dyDescent="0.25">
      <c r="A78" s="28">
        <v>72</v>
      </c>
      <c r="B78" s="11" t="s">
        <v>176</v>
      </c>
      <c r="C78" s="11" t="s">
        <v>175</v>
      </c>
      <c r="D78" s="11" t="s">
        <v>313</v>
      </c>
      <c r="E78" s="11" t="s">
        <v>592</v>
      </c>
      <c r="F78" s="39">
        <v>130000</v>
      </c>
      <c r="G78" s="38">
        <v>3731</v>
      </c>
      <c r="H78" s="38">
        <v>3952</v>
      </c>
      <c r="I78" s="38">
        <v>19162.12</v>
      </c>
      <c r="J78" s="39">
        <v>5225</v>
      </c>
      <c r="K78" s="39">
        <f t="shared" si="4"/>
        <v>32070.12</v>
      </c>
      <c r="L78" s="39">
        <f t="shared" si="5"/>
        <v>97929.88</v>
      </c>
      <c r="M78" s="33" t="s">
        <v>571</v>
      </c>
    </row>
    <row r="79" spans="1:13" x14ac:dyDescent="0.25">
      <c r="A79" s="28">
        <v>73</v>
      </c>
      <c r="B79" s="11" t="s">
        <v>252</v>
      </c>
      <c r="C79" s="11" t="s">
        <v>74</v>
      </c>
      <c r="D79" s="11" t="s">
        <v>305</v>
      </c>
      <c r="E79" s="11" t="s">
        <v>592</v>
      </c>
      <c r="F79" s="39">
        <v>50000</v>
      </c>
      <c r="G79" s="38">
        <v>1435</v>
      </c>
      <c r="H79" s="38">
        <v>1520</v>
      </c>
      <c r="I79" s="38">
        <v>1854</v>
      </c>
      <c r="J79" s="39">
        <v>25</v>
      </c>
      <c r="K79" s="39">
        <f t="shared" si="4"/>
        <v>4834</v>
      </c>
      <c r="L79" s="39">
        <f t="shared" si="5"/>
        <v>45166</v>
      </c>
      <c r="M79" s="33" t="s">
        <v>570</v>
      </c>
    </row>
    <row r="80" spans="1:13" x14ac:dyDescent="0.25">
      <c r="A80" s="28">
        <v>74</v>
      </c>
      <c r="B80" s="11" t="s">
        <v>247</v>
      </c>
      <c r="C80" s="11" t="s">
        <v>3</v>
      </c>
      <c r="D80" s="11" t="s">
        <v>0</v>
      </c>
      <c r="E80" s="11" t="s">
        <v>589</v>
      </c>
      <c r="F80" s="39">
        <v>50000</v>
      </c>
      <c r="G80" s="38">
        <v>1435</v>
      </c>
      <c r="H80" s="38">
        <v>1520</v>
      </c>
      <c r="I80" s="38">
        <v>1854</v>
      </c>
      <c r="J80" s="39">
        <v>10025</v>
      </c>
      <c r="K80" s="39">
        <f t="shared" si="4"/>
        <v>14834</v>
      </c>
      <c r="L80" s="39">
        <f t="shared" si="5"/>
        <v>35166</v>
      </c>
      <c r="M80" s="33" t="s">
        <v>571</v>
      </c>
    </row>
    <row r="81" spans="1:13" x14ac:dyDescent="0.25">
      <c r="A81" s="28">
        <v>75</v>
      </c>
      <c r="B81" s="11" t="s">
        <v>167</v>
      </c>
      <c r="C81" s="11" t="s">
        <v>166</v>
      </c>
      <c r="D81" s="11" t="s">
        <v>321</v>
      </c>
      <c r="E81" s="11" t="s">
        <v>592</v>
      </c>
      <c r="F81" s="39">
        <v>55000</v>
      </c>
      <c r="G81" s="38">
        <v>1578.5</v>
      </c>
      <c r="H81" s="38">
        <v>1672</v>
      </c>
      <c r="I81" s="38">
        <v>2202.64</v>
      </c>
      <c r="J81" s="39">
        <v>4274.3</v>
      </c>
      <c r="K81" s="39">
        <f t="shared" si="4"/>
        <v>9727.4399999999987</v>
      </c>
      <c r="L81" s="39">
        <f t="shared" si="5"/>
        <v>45272.56</v>
      </c>
      <c r="M81" s="33" t="s">
        <v>571</v>
      </c>
    </row>
    <row r="82" spans="1:13" x14ac:dyDescent="0.25">
      <c r="A82" s="28">
        <v>76</v>
      </c>
      <c r="B82" s="11" t="s">
        <v>121</v>
      </c>
      <c r="C82" s="11" t="s">
        <v>120</v>
      </c>
      <c r="D82" s="11" t="s">
        <v>314</v>
      </c>
      <c r="E82" s="11" t="s">
        <v>592</v>
      </c>
      <c r="F82" s="39">
        <v>70000</v>
      </c>
      <c r="G82" s="38">
        <v>2009</v>
      </c>
      <c r="H82" s="38">
        <v>2128</v>
      </c>
      <c r="I82" s="38">
        <v>5368.48</v>
      </c>
      <c r="J82" s="39">
        <v>959.53</v>
      </c>
      <c r="K82" s="39">
        <f t="shared" si="4"/>
        <v>10465.01</v>
      </c>
      <c r="L82" s="39">
        <f t="shared" si="5"/>
        <v>59534.99</v>
      </c>
      <c r="M82" s="33" t="s">
        <v>571</v>
      </c>
    </row>
    <row r="83" spans="1:13" x14ac:dyDescent="0.25">
      <c r="A83" s="28">
        <v>77</v>
      </c>
      <c r="B83" s="11" t="s">
        <v>272</v>
      </c>
      <c r="C83" s="11" t="s">
        <v>2</v>
      </c>
      <c r="D83" s="11" t="s">
        <v>305</v>
      </c>
      <c r="E83" s="11" t="s">
        <v>589</v>
      </c>
      <c r="F83" s="39">
        <v>22000</v>
      </c>
      <c r="G83" s="38">
        <v>631.4</v>
      </c>
      <c r="H83" s="38">
        <v>668.8</v>
      </c>
      <c r="I83" s="38"/>
      <c r="J83" s="39">
        <v>25</v>
      </c>
      <c r="K83" s="39">
        <f t="shared" si="4"/>
        <v>1325.1999999999998</v>
      </c>
      <c r="L83" s="39">
        <f t="shared" si="5"/>
        <v>20674.8</v>
      </c>
      <c r="M83" s="33" t="s">
        <v>570</v>
      </c>
    </row>
    <row r="84" spans="1:13" ht="15.75" x14ac:dyDescent="0.25">
      <c r="A84" s="28">
        <v>78</v>
      </c>
      <c r="B84" s="11" t="s">
        <v>291</v>
      </c>
      <c r="C84" s="11" t="s">
        <v>68</v>
      </c>
      <c r="D84" s="11" t="s">
        <v>0</v>
      </c>
      <c r="E84" s="11" t="s">
        <v>589</v>
      </c>
      <c r="F84" s="39">
        <v>26250</v>
      </c>
      <c r="G84" s="38">
        <v>753.38</v>
      </c>
      <c r="H84" s="38">
        <v>798</v>
      </c>
      <c r="I84" s="38"/>
      <c r="J84" s="39">
        <v>25</v>
      </c>
      <c r="K84" s="39">
        <f t="shared" si="4"/>
        <v>1576.38</v>
      </c>
      <c r="L84" s="39">
        <f t="shared" si="5"/>
        <v>24673.62</v>
      </c>
      <c r="M84" s="50" t="s">
        <v>571</v>
      </c>
    </row>
    <row r="85" spans="1:13" x14ac:dyDescent="0.25">
      <c r="A85" s="28">
        <v>79</v>
      </c>
      <c r="B85" s="11" t="s">
        <v>170</v>
      </c>
      <c r="C85" s="11" t="s">
        <v>169</v>
      </c>
      <c r="D85" s="11" t="s">
        <v>322</v>
      </c>
      <c r="E85" s="11" t="s">
        <v>591</v>
      </c>
      <c r="F85" s="39">
        <v>70000</v>
      </c>
      <c r="G85" s="38">
        <v>2009</v>
      </c>
      <c r="H85" s="38">
        <v>2128</v>
      </c>
      <c r="I85" s="38">
        <v>5368.48</v>
      </c>
      <c r="J85" s="39">
        <v>3525</v>
      </c>
      <c r="K85" s="39">
        <f t="shared" si="4"/>
        <v>13030.48</v>
      </c>
      <c r="L85" s="39">
        <f t="shared" si="5"/>
        <v>56969.520000000004</v>
      </c>
      <c r="M85" s="33" t="s">
        <v>570</v>
      </c>
    </row>
    <row r="86" spans="1:13" x14ac:dyDescent="0.25">
      <c r="A86" s="28">
        <v>80</v>
      </c>
      <c r="B86" s="11" t="s">
        <v>260</v>
      </c>
      <c r="C86" s="11" t="s">
        <v>3</v>
      </c>
      <c r="D86" s="11" t="s">
        <v>305</v>
      </c>
      <c r="E86" s="11" t="s">
        <v>589</v>
      </c>
      <c r="F86" s="39">
        <v>40000</v>
      </c>
      <c r="G86" s="38">
        <v>1148</v>
      </c>
      <c r="H86" s="38">
        <v>1216</v>
      </c>
      <c r="I86" s="38"/>
      <c r="J86" s="39">
        <v>25</v>
      </c>
      <c r="K86" s="39">
        <f t="shared" si="4"/>
        <v>2389</v>
      </c>
      <c r="L86" s="39">
        <f t="shared" si="5"/>
        <v>37611</v>
      </c>
      <c r="M86" s="33" t="s">
        <v>571</v>
      </c>
    </row>
    <row r="87" spans="1:13" x14ac:dyDescent="0.25">
      <c r="A87" s="28">
        <v>81</v>
      </c>
      <c r="B87" s="11" t="s">
        <v>110</v>
      </c>
      <c r="C87" s="11" t="s">
        <v>63</v>
      </c>
      <c r="D87" s="11" t="s">
        <v>6</v>
      </c>
      <c r="E87" s="11" t="s">
        <v>589</v>
      </c>
      <c r="F87" s="39">
        <v>32500</v>
      </c>
      <c r="G87" s="38">
        <v>932.75</v>
      </c>
      <c r="H87" s="38">
        <v>988</v>
      </c>
      <c r="I87" s="38"/>
      <c r="J87" s="39">
        <v>625</v>
      </c>
      <c r="K87" s="39">
        <f t="shared" si="4"/>
        <v>2545.75</v>
      </c>
      <c r="L87" s="39">
        <f t="shared" si="5"/>
        <v>29954.25</v>
      </c>
      <c r="M87" s="33" t="s">
        <v>570</v>
      </c>
    </row>
    <row r="88" spans="1:13" x14ac:dyDescent="0.25">
      <c r="A88" s="28">
        <v>82</v>
      </c>
      <c r="B88" s="11" t="s">
        <v>95</v>
      </c>
      <c r="C88" s="11" t="s">
        <v>94</v>
      </c>
      <c r="D88" s="11" t="s">
        <v>559</v>
      </c>
      <c r="E88" s="11" t="s">
        <v>592</v>
      </c>
      <c r="F88" s="39">
        <v>100000</v>
      </c>
      <c r="G88" s="38">
        <v>2870</v>
      </c>
      <c r="H88" s="38">
        <v>3040</v>
      </c>
      <c r="I88" s="38">
        <v>11807.84</v>
      </c>
      <c r="J88" s="39">
        <v>2778.92</v>
      </c>
      <c r="K88" s="39">
        <f t="shared" si="4"/>
        <v>20496.760000000002</v>
      </c>
      <c r="L88" s="39">
        <f t="shared" si="5"/>
        <v>79503.239999999991</v>
      </c>
      <c r="M88" s="33" t="s">
        <v>571</v>
      </c>
    </row>
    <row r="89" spans="1:13" x14ac:dyDescent="0.25">
      <c r="A89" s="28">
        <v>83</v>
      </c>
      <c r="B89" s="11" t="s">
        <v>137</v>
      </c>
      <c r="C89" s="11" t="s">
        <v>70</v>
      </c>
      <c r="D89" s="11" t="s">
        <v>305</v>
      </c>
      <c r="E89" s="11" t="s">
        <v>592</v>
      </c>
      <c r="F89" s="39">
        <v>35000</v>
      </c>
      <c r="G89" s="38">
        <v>1004.5</v>
      </c>
      <c r="H89" s="38">
        <v>1064</v>
      </c>
      <c r="I89" s="38"/>
      <c r="J89" s="39">
        <v>25</v>
      </c>
      <c r="K89" s="39">
        <f t="shared" si="4"/>
        <v>2093.5</v>
      </c>
      <c r="L89" s="39">
        <f t="shared" si="5"/>
        <v>32906.5</v>
      </c>
      <c r="M89" s="33" t="s">
        <v>571</v>
      </c>
    </row>
    <row r="90" spans="1:13" x14ac:dyDescent="0.25">
      <c r="A90" s="28">
        <v>84</v>
      </c>
      <c r="B90" s="11" t="s">
        <v>210</v>
      </c>
      <c r="C90" s="11" t="s">
        <v>209</v>
      </c>
      <c r="D90" s="11" t="s">
        <v>560</v>
      </c>
      <c r="E90" s="11" t="s">
        <v>592</v>
      </c>
      <c r="F90" s="39">
        <v>120000</v>
      </c>
      <c r="G90" s="38">
        <v>3444</v>
      </c>
      <c r="H90" s="38">
        <v>3648</v>
      </c>
      <c r="I90" s="38">
        <v>16512.34</v>
      </c>
      <c r="J90" s="39">
        <v>2778.92</v>
      </c>
      <c r="K90" s="39">
        <f t="shared" si="4"/>
        <v>26383.260000000002</v>
      </c>
      <c r="L90" s="39">
        <f t="shared" si="5"/>
        <v>93616.739999999991</v>
      </c>
      <c r="M90" s="33" t="s">
        <v>570</v>
      </c>
    </row>
    <row r="91" spans="1:13" x14ac:dyDescent="0.25">
      <c r="A91" s="28">
        <v>85</v>
      </c>
      <c r="B91" s="11" t="s">
        <v>171</v>
      </c>
      <c r="C91" s="11" t="s">
        <v>2</v>
      </c>
      <c r="D91" s="11" t="s">
        <v>307</v>
      </c>
      <c r="E91" s="11" t="s">
        <v>589</v>
      </c>
      <c r="F91" s="39">
        <v>22000</v>
      </c>
      <c r="G91" s="38">
        <v>631.4</v>
      </c>
      <c r="H91" s="38">
        <v>668.8</v>
      </c>
      <c r="I91" s="38"/>
      <c r="J91" s="39">
        <v>25</v>
      </c>
      <c r="K91" s="39">
        <f t="shared" si="4"/>
        <v>1325.1999999999998</v>
      </c>
      <c r="L91" s="39">
        <f t="shared" si="5"/>
        <v>20674.8</v>
      </c>
      <c r="M91" s="33" t="s">
        <v>570</v>
      </c>
    </row>
    <row r="92" spans="1:13" x14ac:dyDescent="0.25">
      <c r="A92" s="28">
        <v>86</v>
      </c>
      <c r="B92" s="11" t="s">
        <v>141</v>
      </c>
      <c r="C92" s="11" t="s">
        <v>140</v>
      </c>
      <c r="D92" s="11" t="s">
        <v>317</v>
      </c>
      <c r="E92" s="11" t="s">
        <v>592</v>
      </c>
      <c r="F92" s="39">
        <v>130000</v>
      </c>
      <c r="G92" s="38">
        <v>3731</v>
      </c>
      <c r="H92" s="38">
        <v>3952</v>
      </c>
      <c r="I92" s="38">
        <v>19162.12</v>
      </c>
      <c r="J92" s="39">
        <v>1588.8</v>
      </c>
      <c r="K92" s="39">
        <f t="shared" si="4"/>
        <v>28433.919999999998</v>
      </c>
      <c r="L92" s="39">
        <f t="shared" si="5"/>
        <v>101566.08</v>
      </c>
      <c r="M92" s="33" t="s">
        <v>570</v>
      </c>
    </row>
    <row r="93" spans="1:13" x14ac:dyDescent="0.25">
      <c r="A93" s="28">
        <v>87</v>
      </c>
      <c r="B93" s="11" t="s">
        <v>66</v>
      </c>
      <c r="C93" s="11" t="s">
        <v>2</v>
      </c>
      <c r="D93" s="11" t="s">
        <v>305</v>
      </c>
      <c r="E93" s="11" t="s">
        <v>589</v>
      </c>
      <c r="F93" s="39">
        <v>80000</v>
      </c>
      <c r="G93" s="38">
        <v>2296</v>
      </c>
      <c r="H93" s="38">
        <v>2432</v>
      </c>
      <c r="I93" s="38">
        <v>7400.87</v>
      </c>
      <c r="J93" s="39">
        <v>16225</v>
      </c>
      <c r="K93" s="39">
        <f t="shared" si="4"/>
        <v>28353.87</v>
      </c>
      <c r="L93" s="39">
        <f t="shared" si="5"/>
        <v>51646.130000000005</v>
      </c>
      <c r="M93" s="33" t="s">
        <v>570</v>
      </c>
    </row>
    <row r="94" spans="1:13" x14ac:dyDescent="0.25">
      <c r="A94" s="28">
        <v>88</v>
      </c>
      <c r="B94" s="11" t="s">
        <v>239</v>
      </c>
      <c r="C94" s="11" t="s">
        <v>156</v>
      </c>
      <c r="D94" s="11" t="s">
        <v>318</v>
      </c>
      <c r="E94" s="11" t="s">
        <v>591</v>
      </c>
      <c r="F94" s="39">
        <v>28000</v>
      </c>
      <c r="G94" s="38">
        <v>803.6</v>
      </c>
      <c r="H94" s="38">
        <v>851.2</v>
      </c>
      <c r="I94" s="38"/>
      <c r="J94" s="39">
        <v>25</v>
      </c>
      <c r="K94" s="39">
        <f t="shared" si="4"/>
        <v>1679.8000000000002</v>
      </c>
      <c r="L94" s="39">
        <f t="shared" si="5"/>
        <v>26320.2</v>
      </c>
      <c r="M94" s="33" t="s">
        <v>570</v>
      </c>
    </row>
    <row r="95" spans="1:13" x14ac:dyDescent="0.25">
      <c r="A95" s="28">
        <v>89</v>
      </c>
      <c r="B95" s="11" t="s">
        <v>511</v>
      </c>
      <c r="C95" s="11" t="s">
        <v>3</v>
      </c>
      <c r="D95" s="11" t="s">
        <v>314</v>
      </c>
      <c r="E95" s="11" t="s">
        <v>589</v>
      </c>
      <c r="F95" s="39">
        <v>45000</v>
      </c>
      <c r="G95" s="38">
        <v>1291.5</v>
      </c>
      <c r="H95" s="38">
        <v>1368</v>
      </c>
      <c r="I95" s="38">
        <v>1148.33</v>
      </c>
      <c r="J95" s="39">
        <v>25</v>
      </c>
      <c r="K95" s="39">
        <f t="shared" si="4"/>
        <v>3832.83</v>
      </c>
      <c r="L95" s="39">
        <f t="shared" si="5"/>
        <v>41167.17</v>
      </c>
      <c r="M95" s="33" t="s">
        <v>571</v>
      </c>
    </row>
    <row r="96" spans="1:13" x14ac:dyDescent="0.25">
      <c r="A96" s="28">
        <v>90</v>
      </c>
      <c r="B96" s="11" t="s">
        <v>231</v>
      </c>
      <c r="C96" s="11" t="s">
        <v>68</v>
      </c>
      <c r="D96" s="11" t="s">
        <v>0</v>
      </c>
      <c r="E96" s="11" t="s">
        <v>589</v>
      </c>
      <c r="F96" s="39">
        <v>32500</v>
      </c>
      <c r="G96" s="38">
        <v>932.75</v>
      </c>
      <c r="H96" s="38">
        <v>988</v>
      </c>
      <c r="I96" s="38"/>
      <c r="J96" s="39">
        <v>1325</v>
      </c>
      <c r="K96" s="39">
        <f t="shared" ref="K96:K127" si="6">G96+H96+I96+J96</f>
        <v>3245.75</v>
      </c>
      <c r="L96" s="39">
        <f t="shared" si="5"/>
        <v>29254.25</v>
      </c>
      <c r="M96" s="33" t="s">
        <v>571</v>
      </c>
    </row>
    <row r="97" spans="1:13" x14ac:dyDescent="0.25">
      <c r="A97" s="28">
        <v>91</v>
      </c>
      <c r="B97" s="11" t="s">
        <v>149</v>
      </c>
      <c r="C97" s="11" t="s">
        <v>148</v>
      </c>
      <c r="D97" s="11" t="s">
        <v>594</v>
      </c>
      <c r="E97" s="11" t="s">
        <v>592</v>
      </c>
      <c r="F97" s="39">
        <v>160000</v>
      </c>
      <c r="G97" s="38">
        <v>4592</v>
      </c>
      <c r="H97" s="38">
        <v>4742.3999999999996</v>
      </c>
      <c r="I97" s="38">
        <v>25951.74</v>
      </c>
      <c r="J97" s="39">
        <v>9215.1200000000008</v>
      </c>
      <c r="K97" s="39">
        <f t="shared" si="6"/>
        <v>44501.26</v>
      </c>
      <c r="L97" s="39">
        <f t="shared" si="5"/>
        <v>115498.73999999999</v>
      </c>
      <c r="M97" s="33" t="s">
        <v>571</v>
      </c>
    </row>
    <row r="98" spans="1:13" x14ac:dyDescent="0.25">
      <c r="A98" s="28">
        <v>92</v>
      </c>
      <c r="B98" s="11" t="s">
        <v>182</v>
      </c>
      <c r="C98" s="11" t="s">
        <v>72</v>
      </c>
      <c r="D98" s="11" t="s">
        <v>6</v>
      </c>
      <c r="E98" s="11" t="s">
        <v>592</v>
      </c>
      <c r="F98" s="39">
        <v>80000</v>
      </c>
      <c r="G98" s="38">
        <v>2296</v>
      </c>
      <c r="H98" s="38">
        <v>2432</v>
      </c>
      <c r="I98" s="38">
        <v>7400.87</v>
      </c>
      <c r="J98" s="39">
        <v>25</v>
      </c>
      <c r="K98" s="39">
        <f t="shared" si="6"/>
        <v>12153.869999999999</v>
      </c>
      <c r="L98" s="39">
        <f t="shared" si="5"/>
        <v>67846.13</v>
      </c>
      <c r="M98" s="33" t="s">
        <v>570</v>
      </c>
    </row>
    <row r="99" spans="1:13" x14ac:dyDescent="0.25">
      <c r="A99" s="28">
        <v>93</v>
      </c>
      <c r="B99" s="11" t="s">
        <v>505</v>
      </c>
      <c r="C99" s="11" t="s">
        <v>63</v>
      </c>
      <c r="D99" s="11" t="s">
        <v>319</v>
      </c>
      <c r="E99" s="11" t="s">
        <v>589</v>
      </c>
      <c r="F99" s="39">
        <v>32500</v>
      </c>
      <c r="G99" s="38">
        <v>932.75</v>
      </c>
      <c r="H99" s="38">
        <v>988</v>
      </c>
      <c r="I99" s="38"/>
      <c r="J99" s="39">
        <v>25</v>
      </c>
      <c r="K99" s="39">
        <f t="shared" si="6"/>
        <v>1945.75</v>
      </c>
      <c r="L99" s="39">
        <f t="shared" si="5"/>
        <v>30554.25</v>
      </c>
      <c r="M99" s="33" t="s">
        <v>570</v>
      </c>
    </row>
    <row r="100" spans="1:13" x14ac:dyDescent="0.25">
      <c r="A100" s="28">
        <v>94</v>
      </c>
      <c r="B100" s="11" t="s">
        <v>136</v>
      </c>
      <c r="C100" s="11" t="s">
        <v>72</v>
      </c>
      <c r="D100" s="11" t="s">
        <v>306</v>
      </c>
      <c r="E100" s="11" t="s">
        <v>592</v>
      </c>
      <c r="F100" s="39">
        <v>80000</v>
      </c>
      <c r="G100" s="38">
        <v>2296</v>
      </c>
      <c r="H100" s="38">
        <v>2432</v>
      </c>
      <c r="I100" s="38">
        <v>7400.87</v>
      </c>
      <c r="J100" s="39">
        <v>7952.6</v>
      </c>
      <c r="K100" s="39">
        <f t="shared" si="6"/>
        <v>20081.47</v>
      </c>
      <c r="L100" s="39">
        <f t="shared" si="5"/>
        <v>59918.53</v>
      </c>
      <c r="M100" s="33" t="s">
        <v>571</v>
      </c>
    </row>
    <row r="101" spans="1:13" x14ac:dyDescent="0.25">
      <c r="A101" s="28">
        <v>95</v>
      </c>
      <c r="B101" s="11" t="s">
        <v>196</v>
      </c>
      <c r="C101" s="11" t="s">
        <v>74</v>
      </c>
      <c r="D101" s="11" t="s">
        <v>305</v>
      </c>
      <c r="E101" s="11" t="s">
        <v>592</v>
      </c>
      <c r="F101" s="39">
        <v>40000</v>
      </c>
      <c r="G101" s="38">
        <v>1148</v>
      </c>
      <c r="H101" s="38">
        <v>1216</v>
      </c>
      <c r="I101" s="38">
        <v>221.31</v>
      </c>
      <c r="J101" s="39">
        <v>25</v>
      </c>
      <c r="K101" s="39">
        <f t="shared" si="6"/>
        <v>2610.31</v>
      </c>
      <c r="L101" s="39">
        <f t="shared" si="5"/>
        <v>37389.69</v>
      </c>
      <c r="M101" s="33" t="s">
        <v>570</v>
      </c>
    </row>
    <row r="102" spans="1:13" x14ac:dyDescent="0.25">
      <c r="A102" s="28">
        <v>96</v>
      </c>
      <c r="B102" s="11" t="s">
        <v>238</v>
      </c>
      <c r="C102" s="11" t="s">
        <v>68</v>
      </c>
      <c r="D102" s="11" t="s">
        <v>0</v>
      </c>
      <c r="E102" s="11" t="s">
        <v>589</v>
      </c>
      <c r="F102" s="39">
        <v>40000</v>
      </c>
      <c r="G102" s="38">
        <v>1148</v>
      </c>
      <c r="H102" s="38">
        <v>1216</v>
      </c>
      <c r="I102" s="38">
        <v>442.65</v>
      </c>
      <c r="J102" s="39">
        <v>25</v>
      </c>
      <c r="K102" s="39">
        <f t="shared" si="6"/>
        <v>2831.65</v>
      </c>
      <c r="L102" s="39">
        <f t="shared" si="5"/>
        <v>37168.35</v>
      </c>
      <c r="M102" s="33" t="s">
        <v>571</v>
      </c>
    </row>
    <row r="103" spans="1:13" x14ac:dyDescent="0.25">
      <c r="A103" s="28">
        <v>97</v>
      </c>
      <c r="B103" s="11" t="s">
        <v>198</v>
      </c>
      <c r="C103" s="11" t="s">
        <v>197</v>
      </c>
      <c r="D103" s="11" t="s">
        <v>322</v>
      </c>
      <c r="E103" s="11" t="s">
        <v>592</v>
      </c>
      <c r="F103" s="39">
        <v>100000</v>
      </c>
      <c r="G103" s="38">
        <v>2870</v>
      </c>
      <c r="H103" s="38">
        <v>3040</v>
      </c>
      <c r="I103" s="38">
        <v>12105.37</v>
      </c>
      <c r="J103" s="39">
        <v>25</v>
      </c>
      <c r="K103" s="39">
        <f t="shared" si="6"/>
        <v>18040.370000000003</v>
      </c>
      <c r="L103" s="39">
        <f t="shared" si="5"/>
        <v>81959.63</v>
      </c>
      <c r="M103" s="33" t="s">
        <v>570</v>
      </c>
    </row>
    <row r="104" spans="1:13" x14ac:dyDescent="0.25">
      <c r="A104" s="28">
        <v>98</v>
      </c>
      <c r="B104" s="11" t="s">
        <v>286</v>
      </c>
      <c r="C104" s="11" t="s">
        <v>68</v>
      </c>
      <c r="D104" s="11" t="s">
        <v>0</v>
      </c>
      <c r="E104" s="11" t="s">
        <v>589</v>
      </c>
      <c r="F104" s="39">
        <v>26250</v>
      </c>
      <c r="G104" s="38">
        <v>753.38</v>
      </c>
      <c r="H104" s="38">
        <v>798</v>
      </c>
      <c r="I104" s="38"/>
      <c r="J104" s="39">
        <v>25</v>
      </c>
      <c r="K104" s="39">
        <f t="shared" si="6"/>
        <v>1576.38</v>
      </c>
      <c r="L104" s="39">
        <f t="shared" si="5"/>
        <v>24673.62</v>
      </c>
      <c r="M104" s="33" t="s">
        <v>571</v>
      </c>
    </row>
    <row r="105" spans="1:13" x14ac:dyDescent="0.25">
      <c r="A105" s="28">
        <v>99</v>
      </c>
      <c r="B105" s="11" t="s">
        <v>77</v>
      </c>
      <c r="C105" s="11" t="s">
        <v>76</v>
      </c>
      <c r="D105" s="11" t="s">
        <v>307</v>
      </c>
      <c r="E105" s="11" t="s">
        <v>589</v>
      </c>
      <c r="F105" s="39">
        <v>45000</v>
      </c>
      <c r="G105" s="38">
        <v>1291.5</v>
      </c>
      <c r="H105" s="38">
        <v>1368</v>
      </c>
      <c r="I105" s="38">
        <v>1148.33</v>
      </c>
      <c r="J105" s="39">
        <v>25</v>
      </c>
      <c r="K105" s="39">
        <f t="shared" si="6"/>
        <v>3832.83</v>
      </c>
      <c r="L105" s="39">
        <f t="shared" si="5"/>
        <v>41167.17</v>
      </c>
      <c r="M105" s="33" t="s">
        <v>571</v>
      </c>
    </row>
    <row r="106" spans="1:13" x14ac:dyDescent="0.25">
      <c r="A106" s="28">
        <v>100</v>
      </c>
      <c r="B106" s="11" t="s">
        <v>81</v>
      </c>
      <c r="C106" s="11" t="s">
        <v>80</v>
      </c>
      <c r="D106" s="11" t="s">
        <v>6</v>
      </c>
      <c r="E106" s="11" t="s">
        <v>592</v>
      </c>
      <c r="F106" s="39">
        <v>100000</v>
      </c>
      <c r="G106" s="38">
        <v>2870</v>
      </c>
      <c r="H106" s="38">
        <v>3040</v>
      </c>
      <c r="I106" s="38">
        <v>12105.37</v>
      </c>
      <c r="J106" s="39">
        <v>25</v>
      </c>
      <c r="K106" s="39">
        <f t="shared" si="6"/>
        <v>18040.370000000003</v>
      </c>
      <c r="L106" s="39">
        <f t="shared" si="5"/>
        <v>81959.63</v>
      </c>
      <c r="M106" s="33" t="s">
        <v>570</v>
      </c>
    </row>
    <row r="107" spans="1:13" x14ac:dyDescent="0.25">
      <c r="A107" s="28">
        <v>102</v>
      </c>
      <c r="B107" s="11" t="s">
        <v>164</v>
      </c>
      <c r="C107" s="11" t="s">
        <v>163</v>
      </c>
      <c r="D107" s="11" t="s">
        <v>305</v>
      </c>
      <c r="E107" s="11" t="s">
        <v>592</v>
      </c>
      <c r="F107" s="39">
        <v>85000</v>
      </c>
      <c r="G107" s="38">
        <v>2439.5</v>
      </c>
      <c r="H107" s="38">
        <v>2584</v>
      </c>
      <c r="I107" s="38">
        <v>8576.99</v>
      </c>
      <c r="J107" s="39">
        <v>1588.8</v>
      </c>
      <c r="K107" s="39">
        <f t="shared" si="6"/>
        <v>15189.289999999999</v>
      </c>
      <c r="L107" s="39">
        <f t="shared" si="5"/>
        <v>69810.710000000006</v>
      </c>
      <c r="M107" s="33" t="s">
        <v>571</v>
      </c>
    </row>
    <row r="108" spans="1:13" x14ac:dyDescent="0.25">
      <c r="A108" s="28">
        <v>103</v>
      </c>
      <c r="B108" s="11" t="s">
        <v>127</v>
      </c>
      <c r="C108" s="11" t="s">
        <v>126</v>
      </c>
      <c r="D108" s="11" t="s">
        <v>314</v>
      </c>
      <c r="E108" s="11" t="s">
        <v>589</v>
      </c>
      <c r="F108" s="39">
        <v>80000</v>
      </c>
      <c r="G108" s="38">
        <v>2296</v>
      </c>
      <c r="H108" s="38">
        <v>2432</v>
      </c>
      <c r="I108" s="38">
        <v>7103.34</v>
      </c>
      <c r="J108" s="39">
        <v>1215.1199999999999</v>
      </c>
      <c r="K108" s="39">
        <f t="shared" si="6"/>
        <v>13046.46</v>
      </c>
      <c r="L108" s="39">
        <f t="shared" si="5"/>
        <v>66953.540000000008</v>
      </c>
      <c r="M108" s="33" t="s">
        <v>570</v>
      </c>
    </row>
    <row r="109" spans="1:13" x14ac:dyDescent="0.25">
      <c r="A109" s="28">
        <v>104</v>
      </c>
      <c r="B109" s="11" t="s">
        <v>154</v>
      </c>
      <c r="C109" s="11" t="s">
        <v>74</v>
      </c>
      <c r="D109" s="11" t="s">
        <v>305</v>
      </c>
      <c r="E109" s="11" t="s">
        <v>592</v>
      </c>
      <c r="F109" s="39">
        <v>40000</v>
      </c>
      <c r="G109" s="38">
        <v>1148</v>
      </c>
      <c r="H109" s="38">
        <v>1216</v>
      </c>
      <c r="I109" s="38">
        <v>221.31</v>
      </c>
      <c r="J109" s="39">
        <v>959.53</v>
      </c>
      <c r="K109" s="39">
        <f t="shared" si="6"/>
        <v>3544.84</v>
      </c>
      <c r="L109" s="39">
        <f t="shared" si="5"/>
        <v>36455.160000000003</v>
      </c>
      <c r="M109" s="33" t="s">
        <v>570</v>
      </c>
    </row>
    <row r="110" spans="1:13" x14ac:dyDescent="0.25">
      <c r="A110" s="28">
        <v>105</v>
      </c>
      <c r="B110" s="11" t="s">
        <v>283</v>
      </c>
      <c r="C110" s="11" t="s">
        <v>282</v>
      </c>
      <c r="D110" s="11" t="s">
        <v>47</v>
      </c>
      <c r="E110" s="11" t="s">
        <v>590</v>
      </c>
      <c r="F110" s="39">
        <v>300000</v>
      </c>
      <c r="G110" s="38">
        <v>8610</v>
      </c>
      <c r="H110" s="38">
        <v>4742.3999999999996</v>
      </c>
      <c r="I110" s="38">
        <v>60244.77</v>
      </c>
      <c r="J110" s="39">
        <v>25</v>
      </c>
      <c r="K110" s="39">
        <f t="shared" si="6"/>
        <v>73622.17</v>
      </c>
      <c r="L110" s="39">
        <f t="shared" si="5"/>
        <v>226377.83000000002</v>
      </c>
      <c r="M110" s="33" t="s">
        <v>570</v>
      </c>
    </row>
    <row r="111" spans="1:13" x14ac:dyDescent="0.25">
      <c r="A111" s="28">
        <v>106</v>
      </c>
      <c r="B111" s="11" t="s">
        <v>216</v>
      </c>
      <c r="C111" s="11" t="s">
        <v>215</v>
      </c>
      <c r="D111" s="11" t="s">
        <v>595</v>
      </c>
      <c r="E111" s="11" t="s">
        <v>589</v>
      </c>
      <c r="F111" s="39">
        <v>45000</v>
      </c>
      <c r="G111" s="38">
        <v>1291.5</v>
      </c>
      <c r="H111" s="38">
        <v>1368</v>
      </c>
      <c r="I111" s="38">
        <v>969.81</v>
      </c>
      <c r="J111" s="39">
        <v>1215.1199999999999</v>
      </c>
      <c r="K111" s="39">
        <f t="shared" si="6"/>
        <v>4844.43</v>
      </c>
      <c r="L111" s="39">
        <f t="shared" si="5"/>
        <v>40155.57</v>
      </c>
      <c r="M111" s="33" t="s">
        <v>571</v>
      </c>
    </row>
    <row r="112" spans="1:13" x14ac:dyDescent="0.25">
      <c r="A112" s="28">
        <v>107</v>
      </c>
      <c r="B112" s="11" t="s">
        <v>79</v>
      </c>
      <c r="C112" s="11" t="s">
        <v>63</v>
      </c>
      <c r="D112" s="11" t="s">
        <v>6</v>
      </c>
      <c r="E112" s="11" t="s">
        <v>589</v>
      </c>
      <c r="F112" s="39">
        <v>40000</v>
      </c>
      <c r="G112" s="38">
        <v>1148</v>
      </c>
      <c r="H112" s="38">
        <v>1216</v>
      </c>
      <c r="I112" s="38">
        <v>442.65</v>
      </c>
      <c r="J112" s="39">
        <v>2025</v>
      </c>
      <c r="K112" s="39">
        <f t="shared" si="6"/>
        <v>4831.6499999999996</v>
      </c>
      <c r="L112" s="39">
        <f t="shared" si="5"/>
        <v>35168.35</v>
      </c>
      <c r="M112" s="33" t="s">
        <v>571</v>
      </c>
    </row>
    <row r="113" spans="1:13" x14ac:dyDescent="0.25">
      <c r="A113" s="28">
        <v>108</v>
      </c>
      <c r="B113" s="11" t="s">
        <v>204</v>
      </c>
      <c r="C113" s="11" t="s">
        <v>156</v>
      </c>
      <c r="D113" s="11" t="s">
        <v>318</v>
      </c>
      <c r="E113" s="11" t="s">
        <v>591</v>
      </c>
      <c r="F113" s="39">
        <v>28000</v>
      </c>
      <c r="G113" s="38">
        <v>803.6</v>
      </c>
      <c r="H113" s="38">
        <v>851.2</v>
      </c>
      <c r="I113" s="38"/>
      <c r="J113" s="39">
        <v>25</v>
      </c>
      <c r="K113" s="39">
        <f t="shared" si="6"/>
        <v>1679.8000000000002</v>
      </c>
      <c r="L113" s="39">
        <f t="shared" si="5"/>
        <v>26320.2</v>
      </c>
      <c r="M113" s="33" t="s">
        <v>570</v>
      </c>
    </row>
    <row r="114" spans="1:13" x14ac:dyDescent="0.25">
      <c r="A114" s="28">
        <v>109</v>
      </c>
      <c r="B114" s="11" t="s">
        <v>113</v>
      </c>
      <c r="C114" s="11" t="s">
        <v>63</v>
      </c>
      <c r="D114" s="11" t="s">
        <v>307</v>
      </c>
      <c r="E114" s="11" t="s">
        <v>589</v>
      </c>
      <c r="F114" s="39">
        <v>31500</v>
      </c>
      <c r="G114" s="38">
        <v>904.05</v>
      </c>
      <c r="H114" s="38">
        <v>957.6</v>
      </c>
      <c r="I114" s="38"/>
      <c r="J114" s="39">
        <v>1215.1199999999999</v>
      </c>
      <c r="K114" s="39">
        <f t="shared" si="6"/>
        <v>3076.77</v>
      </c>
      <c r="L114" s="39">
        <f t="shared" si="5"/>
        <v>28423.23</v>
      </c>
      <c r="M114" s="33" t="s">
        <v>570</v>
      </c>
    </row>
    <row r="115" spans="1:13" x14ac:dyDescent="0.25">
      <c r="A115" s="28">
        <v>110</v>
      </c>
      <c r="B115" s="11" t="s">
        <v>265</v>
      </c>
      <c r="C115" s="11" t="s">
        <v>264</v>
      </c>
      <c r="D115" s="11" t="s">
        <v>320</v>
      </c>
      <c r="E115" s="11" t="s">
        <v>592</v>
      </c>
      <c r="F115" s="39">
        <v>40000</v>
      </c>
      <c r="G115" s="38">
        <v>1148</v>
      </c>
      <c r="H115" s="38">
        <v>1216</v>
      </c>
      <c r="I115" s="38">
        <v>221.31</v>
      </c>
      <c r="J115" s="39">
        <v>2025</v>
      </c>
      <c r="K115" s="39">
        <f t="shared" si="6"/>
        <v>4610.3099999999995</v>
      </c>
      <c r="L115" s="39">
        <f t="shared" si="5"/>
        <v>35389.69</v>
      </c>
      <c r="M115" s="33" t="s">
        <v>571</v>
      </c>
    </row>
    <row r="116" spans="1:13" x14ac:dyDescent="0.25">
      <c r="A116" s="28">
        <v>111</v>
      </c>
      <c r="B116" s="11" t="s">
        <v>109</v>
      </c>
      <c r="C116" s="11" t="s">
        <v>108</v>
      </c>
      <c r="D116" s="11" t="s">
        <v>595</v>
      </c>
      <c r="E116" s="11" t="s">
        <v>592</v>
      </c>
      <c r="F116" s="39">
        <v>150000</v>
      </c>
      <c r="G116" s="38">
        <v>4305</v>
      </c>
      <c r="H116" s="38">
        <v>4560</v>
      </c>
      <c r="I116" s="38">
        <v>23866.62</v>
      </c>
      <c r="J116" s="39">
        <v>25</v>
      </c>
      <c r="K116" s="39">
        <f t="shared" si="6"/>
        <v>32756.62</v>
      </c>
      <c r="L116" s="39">
        <f t="shared" si="5"/>
        <v>117243.38</v>
      </c>
      <c r="M116" s="33" t="s">
        <v>570</v>
      </c>
    </row>
    <row r="117" spans="1:13" x14ac:dyDescent="0.25">
      <c r="A117" s="28">
        <v>112</v>
      </c>
      <c r="B117" s="11" t="s">
        <v>254</v>
      </c>
      <c r="C117" s="11" t="s">
        <v>253</v>
      </c>
      <c r="D117" s="11" t="s">
        <v>15</v>
      </c>
      <c r="E117" s="11" t="s">
        <v>592</v>
      </c>
      <c r="F117" s="39">
        <v>200000</v>
      </c>
      <c r="G117" s="38">
        <v>5740</v>
      </c>
      <c r="H117" s="38">
        <v>4742.3999999999996</v>
      </c>
      <c r="I117" s="38">
        <v>35962.269999999997</v>
      </c>
      <c r="J117" s="39">
        <v>10025</v>
      </c>
      <c r="K117" s="39">
        <f t="shared" si="6"/>
        <v>56469.67</v>
      </c>
      <c r="L117" s="39">
        <f t="shared" si="5"/>
        <v>143530.33000000002</v>
      </c>
      <c r="M117" s="33" t="s">
        <v>570</v>
      </c>
    </row>
    <row r="118" spans="1:13" x14ac:dyDescent="0.25">
      <c r="A118" s="28">
        <v>113</v>
      </c>
      <c r="B118" s="11" t="s">
        <v>214</v>
      </c>
      <c r="C118" s="11" t="s">
        <v>76</v>
      </c>
      <c r="D118" s="11" t="s">
        <v>319</v>
      </c>
      <c r="E118" s="11" t="s">
        <v>589</v>
      </c>
      <c r="F118" s="39">
        <v>45000</v>
      </c>
      <c r="G118" s="38">
        <v>1291.5</v>
      </c>
      <c r="H118" s="38">
        <v>1368</v>
      </c>
      <c r="I118" s="38">
        <v>1148.33</v>
      </c>
      <c r="J118" s="39">
        <v>25</v>
      </c>
      <c r="K118" s="39">
        <f t="shared" si="6"/>
        <v>3832.83</v>
      </c>
      <c r="L118" s="39">
        <f t="shared" si="5"/>
        <v>41167.17</v>
      </c>
      <c r="M118" s="33" t="s">
        <v>571</v>
      </c>
    </row>
    <row r="119" spans="1:13" x14ac:dyDescent="0.25">
      <c r="A119" s="28">
        <v>114</v>
      </c>
      <c r="B119" s="11" t="s">
        <v>225</v>
      </c>
      <c r="C119" s="11" t="s">
        <v>224</v>
      </c>
      <c r="D119" s="11" t="s">
        <v>307</v>
      </c>
      <c r="E119" s="11" t="s">
        <v>592</v>
      </c>
      <c r="F119" s="39">
        <v>200000</v>
      </c>
      <c r="G119" s="38">
        <v>5740</v>
      </c>
      <c r="H119" s="38">
        <v>4742.3999999999996</v>
      </c>
      <c r="I119" s="38">
        <v>35962.269999999997</v>
      </c>
      <c r="J119" s="39">
        <v>5394.52</v>
      </c>
      <c r="K119" s="39">
        <f t="shared" si="6"/>
        <v>51839.19</v>
      </c>
      <c r="L119" s="39">
        <f t="shared" si="5"/>
        <v>148160.81</v>
      </c>
      <c r="M119" s="33" t="s">
        <v>570</v>
      </c>
    </row>
    <row r="120" spans="1:13" x14ac:dyDescent="0.25">
      <c r="A120" s="28">
        <v>115</v>
      </c>
      <c r="B120" s="11" t="s">
        <v>168</v>
      </c>
      <c r="C120" s="11" t="s">
        <v>68</v>
      </c>
      <c r="D120" s="11" t="s">
        <v>0</v>
      </c>
      <c r="E120" s="11" t="s">
        <v>589</v>
      </c>
      <c r="F120" s="39">
        <v>32500</v>
      </c>
      <c r="G120" s="38">
        <v>932.75</v>
      </c>
      <c r="H120" s="38">
        <v>988</v>
      </c>
      <c r="I120" s="38"/>
      <c r="J120" s="39">
        <v>25</v>
      </c>
      <c r="K120" s="39">
        <f t="shared" si="6"/>
        <v>1945.75</v>
      </c>
      <c r="L120" s="39">
        <f t="shared" si="5"/>
        <v>30554.25</v>
      </c>
      <c r="M120" s="33" t="s">
        <v>571</v>
      </c>
    </row>
    <row r="121" spans="1:13" x14ac:dyDescent="0.25">
      <c r="A121" s="28">
        <v>116</v>
      </c>
      <c r="B121" s="11" t="s">
        <v>251</v>
      </c>
      <c r="C121" s="11" t="s">
        <v>250</v>
      </c>
      <c r="D121" s="11" t="s">
        <v>305</v>
      </c>
      <c r="E121" s="11" t="s">
        <v>592</v>
      </c>
      <c r="F121" s="39">
        <v>80000</v>
      </c>
      <c r="G121" s="38">
        <v>2296</v>
      </c>
      <c r="H121" s="38">
        <v>2432</v>
      </c>
      <c r="I121" s="38">
        <v>7400.87</v>
      </c>
      <c r="J121" s="39">
        <v>5747.27</v>
      </c>
      <c r="K121" s="39">
        <f t="shared" si="6"/>
        <v>17876.14</v>
      </c>
      <c r="L121" s="39">
        <f t="shared" si="5"/>
        <v>62123.86</v>
      </c>
      <c r="M121" s="33" t="s">
        <v>570</v>
      </c>
    </row>
    <row r="122" spans="1:13" x14ac:dyDescent="0.25">
      <c r="A122" s="28">
        <v>117</v>
      </c>
      <c r="B122" s="11" t="s">
        <v>512</v>
      </c>
      <c r="C122" s="11" t="s">
        <v>513</v>
      </c>
      <c r="D122" s="11" t="s">
        <v>15</v>
      </c>
      <c r="E122" s="11" t="s">
        <v>592</v>
      </c>
      <c r="F122" s="39">
        <v>40000</v>
      </c>
      <c r="G122" s="38">
        <v>1148</v>
      </c>
      <c r="H122" s="38">
        <v>1216</v>
      </c>
      <c r="I122" s="38">
        <v>442.65</v>
      </c>
      <c r="J122" s="39">
        <v>25</v>
      </c>
      <c r="K122" s="39">
        <f t="shared" si="6"/>
        <v>2831.65</v>
      </c>
      <c r="L122" s="39">
        <f t="shared" si="5"/>
        <v>37168.35</v>
      </c>
      <c r="M122" s="33" t="s">
        <v>571</v>
      </c>
    </row>
    <row r="123" spans="1:13" x14ac:dyDescent="0.25">
      <c r="A123" s="28">
        <v>118</v>
      </c>
      <c r="B123" s="11" t="s">
        <v>92</v>
      </c>
      <c r="C123" s="11" t="s">
        <v>91</v>
      </c>
      <c r="D123" s="11" t="s">
        <v>309</v>
      </c>
      <c r="E123" s="11" t="s">
        <v>591</v>
      </c>
      <c r="F123" s="39">
        <v>150000</v>
      </c>
      <c r="G123" s="38">
        <v>4305</v>
      </c>
      <c r="H123" s="38">
        <v>4560</v>
      </c>
      <c r="I123" s="38">
        <v>23866.62</v>
      </c>
      <c r="J123" s="39">
        <v>4525</v>
      </c>
      <c r="K123" s="39">
        <f t="shared" si="6"/>
        <v>37256.619999999995</v>
      </c>
      <c r="L123" s="39">
        <f t="shared" si="5"/>
        <v>112743.38</v>
      </c>
      <c r="M123" s="33" t="s">
        <v>571</v>
      </c>
    </row>
    <row r="124" spans="1:13" x14ac:dyDescent="0.25">
      <c r="A124" s="28">
        <v>119</v>
      </c>
      <c r="B124" s="11" t="s">
        <v>116</v>
      </c>
      <c r="C124" s="11" t="s">
        <v>115</v>
      </c>
      <c r="D124" s="11" t="s">
        <v>312</v>
      </c>
      <c r="E124" s="11" t="s">
        <v>591</v>
      </c>
      <c r="F124" s="39">
        <v>130000</v>
      </c>
      <c r="G124" s="38">
        <v>3731</v>
      </c>
      <c r="H124" s="38">
        <v>3952</v>
      </c>
      <c r="I124" s="38">
        <v>19162.12</v>
      </c>
      <c r="J124" s="39">
        <v>6525</v>
      </c>
      <c r="K124" s="39">
        <f t="shared" si="6"/>
        <v>33370.119999999995</v>
      </c>
      <c r="L124" s="39">
        <f t="shared" si="5"/>
        <v>96629.88</v>
      </c>
      <c r="M124" s="33" t="s">
        <v>570</v>
      </c>
    </row>
    <row r="125" spans="1:13" x14ac:dyDescent="0.25">
      <c r="A125" s="28">
        <v>120</v>
      </c>
      <c r="B125" s="11" t="s">
        <v>106</v>
      </c>
      <c r="C125" s="11" t="s">
        <v>68</v>
      </c>
      <c r="D125" s="11" t="s">
        <v>0</v>
      </c>
      <c r="E125" s="11" t="s">
        <v>589</v>
      </c>
      <c r="F125" s="39">
        <v>26250</v>
      </c>
      <c r="G125" s="38">
        <v>753.38</v>
      </c>
      <c r="H125" s="38">
        <v>798</v>
      </c>
      <c r="I125" s="38"/>
      <c r="J125" s="39">
        <v>1215.1199999999999</v>
      </c>
      <c r="K125" s="39">
        <f t="shared" si="6"/>
        <v>2766.5</v>
      </c>
      <c r="L125" s="39">
        <f t="shared" si="5"/>
        <v>23483.5</v>
      </c>
      <c r="M125" s="33" t="s">
        <v>571</v>
      </c>
    </row>
    <row r="126" spans="1:13" x14ac:dyDescent="0.25">
      <c r="A126" s="28">
        <v>121</v>
      </c>
      <c r="B126" s="11" t="s">
        <v>165</v>
      </c>
      <c r="C126" s="11" t="s">
        <v>74</v>
      </c>
      <c r="D126" s="11" t="s">
        <v>305</v>
      </c>
      <c r="E126" s="11" t="s">
        <v>592</v>
      </c>
      <c r="F126" s="39">
        <v>40000</v>
      </c>
      <c r="G126" s="38">
        <v>1148</v>
      </c>
      <c r="H126" s="38">
        <v>1216</v>
      </c>
      <c r="I126" s="38">
        <v>442.65</v>
      </c>
      <c r="J126" s="39">
        <v>25</v>
      </c>
      <c r="K126" s="39">
        <f t="shared" si="6"/>
        <v>2831.65</v>
      </c>
      <c r="L126" s="39">
        <f t="shared" si="5"/>
        <v>37168.35</v>
      </c>
      <c r="M126" s="33" t="s">
        <v>571</v>
      </c>
    </row>
    <row r="127" spans="1:13" x14ac:dyDescent="0.25">
      <c r="A127" s="28">
        <v>122</v>
      </c>
      <c r="B127" s="11" t="s">
        <v>159</v>
      </c>
      <c r="C127" s="11" t="s">
        <v>158</v>
      </c>
      <c r="D127" s="11" t="s">
        <v>319</v>
      </c>
      <c r="E127" s="11" t="s">
        <v>592</v>
      </c>
      <c r="F127" s="39">
        <v>200000</v>
      </c>
      <c r="G127" s="38">
        <v>5740</v>
      </c>
      <c r="H127" s="38">
        <v>4742.3999999999996</v>
      </c>
      <c r="I127" s="38">
        <v>35962.269999999997</v>
      </c>
      <c r="J127" s="39">
        <v>25</v>
      </c>
      <c r="K127" s="39">
        <f t="shared" si="6"/>
        <v>46469.67</v>
      </c>
      <c r="L127" s="39">
        <f t="shared" si="5"/>
        <v>153530.33000000002</v>
      </c>
      <c r="M127" s="33" t="s">
        <v>570</v>
      </c>
    </row>
    <row r="128" spans="1:13" x14ac:dyDescent="0.25">
      <c r="A128" s="28">
        <v>123</v>
      </c>
      <c r="B128" s="11" t="s">
        <v>181</v>
      </c>
      <c r="C128" s="11" t="s">
        <v>126</v>
      </c>
      <c r="D128" s="11" t="s">
        <v>594</v>
      </c>
      <c r="E128" s="11" t="s">
        <v>593</v>
      </c>
      <c r="F128" s="39">
        <v>100000</v>
      </c>
      <c r="G128" s="38">
        <v>2870</v>
      </c>
      <c r="H128" s="38">
        <v>3040</v>
      </c>
      <c r="I128" s="38">
        <v>11807.84</v>
      </c>
      <c r="J128" s="39">
        <v>1215.1199999999999</v>
      </c>
      <c r="K128" s="39">
        <f t="shared" ref="K128:K159" si="7">G128+H128+I128+J128</f>
        <v>18932.96</v>
      </c>
      <c r="L128" s="39">
        <f t="shared" si="5"/>
        <v>81067.040000000008</v>
      </c>
      <c r="M128" s="33" t="s">
        <v>570</v>
      </c>
    </row>
    <row r="129" spans="1:13" x14ac:dyDescent="0.25">
      <c r="A129" s="28">
        <v>124</v>
      </c>
      <c r="B129" s="11" t="s">
        <v>161</v>
      </c>
      <c r="C129" s="11" t="s">
        <v>68</v>
      </c>
      <c r="D129" s="11" t="s">
        <v>0</v>
      </c>
      <c r="E129" s="11" t="s">
        <v>589</v>
      </c>
      <c r="F129" s="39">
        <v>32500</v>
      </c>
      <c r="G129" s="38">
        <v>932.75</v>
      </c>
      <c r="H129" s="38">
        <v>988</v>
      </c>
      <c r="I129" s="38"/>
      <c r="J129" s="39">
        <v>1000</v>
      </c>
      <c r="K129" s="39">
        <f t="shared" si="7"/>
        <v>2920.75</v>
      </c>
      <c r="L129" s="39">
        <f t="shared" si="5"/>
        <v>29579.25</v>
      </c>
      <c r="M129" s="33" t="s">
        <v>571</v>
      </c>
    </row>
    <row r="130" spans="1:13" x14ac:dyDescent="0.25">
      <c r="A130" s="28">
        <v>125</v>
      </c>
      <c r="B130" s="11" t="s">
        <v>102</v>
      </c>
      <c r="C130" s="11" t="s">
        <v>13</v>
      </c>
      <c r="D130" s="11" t="s">
        <v>595</v>
      </c>
      <c r="E130" s="11" t="s">
        <v>592</v>
      </c>
      <c r="F130" s="39">
        <v>150000</v>
      </c>
      <c r="G130" s="38">
        <v>4305</v>
      </c>
      <c r="H130" s="38">
        <v>4560</v>
      </c>
      <c r="I130" s="38">
        <v>23866.62</v>
      </c>
      <c r="J130" s="39">
        <v>25</v>
      </c>
      <c r="K130" s="39">
        <f t="shared" si="7"/>
        <v>32756.62</v>
      </c>
      <c r="L130" s="39">
        <f t="shared" si="5"/>
        <v>117243.38</v>
      </c>
      <c r="M130" s="33" t="s">
        <v>571</v>
      </c>
    </row>
    <row r="131" spans="1:13" x14ac:dyDescent="0.25">
      <c r="A131" s="28">
        <v>126</v>
      </c>
      <c r="B131" s="11" t="s">
        <v>246</v>
      </c>
      <c r="C131" s="11" t="s">
        <v>104</v>
      </c>
      <c r="D131" s="11" t="s">
        <v>310</v>
      </c>
      <c r="E131" s="11" t="s">
        <v>592</v>
      </c>
      <c r="F131" s="39">
        <v>60000</v>
      </c>
      <c r="G131" s="38">
        <v>1722</v>
      </c>
      <c r="H131" s="38">
        <v>1824</v>
      </c>
      <c r="I131" s="38">
        <v>3486.68</v>
      </c>
      <c r="J131" s="39">
        <v>1588.8</v>
      </c>
      <c r="K131" s="39">
        <f t="shared" si="7"/>
        <v>8621.48</v>
      </c>
      <c r="L131" s="39">
        <f t="shared" si="5"/>
        <v>51378.520000000004</v>
      </c>
      <c r="M131" s="33" t="s">
        <v>571</v>
      </c>
    </row>
    <row r="132" spans="1:13" x14ac:dyDescent="0.25">
      <c r="A132" s="28">
        <v>127</v>
      </c>
      <c r="B132" s="11" t="s">
        <v>132</v>
      </c>
      <c r="C132" s="11" t="s">
        <v>63</v>
      </c>
      <c r="D132" s="11" t="s">
        <v>15</v>
      </c>
      <c r="E132" s="11" t="s">
        <v>589</v>
      </c>
      <c r="F132" s="39">
        <v>32500</v>
      </c>
      <c r="G132" s="38">
        <v>932.75</v>
      </c>
      <c r="H132" s="38">
        <v>988</v>
      </c>
      <c r="I132" s="38"/>
      <c r="J132" s="39">
        <v>25</v>
      </c>
      <c r="K132" s="39">
        <f t="shared" si="7"/>
        <v>1945.75</v>
      </c>
      <c r="L132" s="39">
        <f t="shared" si="5"/>
        <v>30554.25</v>
      </c>
      <c r="M132" s="33" t="s">
        <v>571</v>
      </c>
    </row>
    <row r="133" spans="1:13" x14ac:dyDescent="0.25">
      <c r="A133" s="28">
        <v>128</v>
      </c>
      <c r="B133" s="11" t="s">
        <v>143</v>
      </c>
      <c r="C133" s="11" t="s">
        <v>82</v>
      </c>
      <c r="D133" s="11" t="s">
        <v>305</v>
      </c>
      <c r="E133" s="11" t="s">
        <v>592</v>
      </c>
      <c r="F133" s="39">
        <v>4666.67</v>
      </c>
      <c r="G133" s="38">
        <v>133.93</v>
      </c>
      <c r="H133" s="38">
        <v>141.87</v>
      </c>
      <c r="I133" s="38"/>
      <c r="J133" s="39">
        <v>25</v>
      </c>
      <c r="K133" s="39">
        <f t="shared" si="7"/>
        <v>300.8</v>
      </c>
      <c r="L133" s="39">
        <f t="shared" si="5"/>
        <v>4365.87</v>
      </c>
      <c r="M133" s="33" t="s">
        <v>570</v>
      </c>
    </row>
    <row r="134" spans="1:13" x14ac:dyDescent="0.25">
      <c r="A134" s="28">
        <v>130</v>
      </c>
      <c r="B134" s="11" t="s">
        <v>162</v>
      </c>
      <c r="C134" s="11" t="s">
        <v>76</v>
      </c>
      <c r="D134" s="11" t="s">
        <v>305</v>
      </c>
      <c r="E134" s="11" t="s">
        <v>589</v>
      </c>
      <c r="F134" s="39">
        <v>50000</v>
      </c>
      <c r="G134" s="38">
        <v>1435</v>
      </c>
      <c r="H134" s="38">
        <v>1520</v>
      </c>
      <c r="I134" s="38">
        <v>1854</v>
      </c>
      <c r="J134" s="39">
        <v>25</v>
      </c>
      <c r="K134" s="39">
        <f t="shared" si="7"/>
        <v>4834</v>
      </c>
      <c r="L134" s="39">
        <f t="shared" si="5"/>
        <v>45166</v>
      </c>
      <c r="M134" s="33" t="s">
        <v>571</v>
      </c>
    </row>
    <row r="135" spans="1:13" x14ac:dyDescent="0.25">
      <c r="A135" s="28">
        <v>131</v>
      </c>
      <c r="B135" s="11" t="s">
        <v>263</v>
      </c>
      <c r="C135" s="11" t="s">
        <v>63</v>
      </c>
      <c r="D135" s="11" t="s">
        <v>6</v>
      </c>
      <c r="E135" s="11" t="s">
        <v>589</v>
      </c>
      <c r="F135" s="39">
        <v>32500</v>
      </c>
      <c r="G135" s="38">
        <v>932.75</v>
      </c>
      <c r="H135" s="38">
        <v>988</v>
      </c>
      <c r="I135" s="38"/>
      <c r="J135" s="39">
        <v>25</v>
      </c>
      <c r="K135" s="39">
        <f t="shared" si="7"/>
        <v>1945.75</v>
      </c>
      <c r="L135" s="39">
        <f t="shared" si="5"/>
        <v>30554.25</v>
      </c>
      <c r="M135" s="33" t="s">
        <v>571</v>
      </c>
    </row>
    <row r="136" spans="1:13" x14ac:dyDescent="0.25">
      <c r="A136" s="28">
        <v>132</v>
      </c>
      <c r="B136" s="11" t="s">
        <v>287</v>
      </c>
      <c r="C136" s="11" t="s">
        <v>68</v>
      </c>
      <c r="D136" s="11" t="s">
        <v>0</v>
      </c>
      <c r="E136" s="11" t="s">
        <v>589</v>
      </c>
      <c r="F136" s="39">
        <v>32500</v>
      </c>
      <c r="G136" s="38">
        <v>932.75</v>
      </c>
      <c r="H136" s="38">
        <v>988</v>
      </c>
      <c r="I136" s="38"/>
      <c r="J136" s="39">
        <v>3275</v>
      </c>
      <c r="K136" s="39">
        <f t="shared" si="7"/>
        <v>5195.75</v>
      </c>
      <c r="L136" s="39">
        <f t="shared" si="5"/>
        <v>27304.25</v>
      </c>
      <c r="M136" s="33" t="s">
        <v>571</v>
      </c>
    </row>
    <row r="137" spans="1:13" ht="15.75" x14ac:dyDescent="0.25">
      <c r="A137" s="28">
        <v>133</v>
      </c>
      <c r="B137" s="11" t="s">
        <v>292</v>
      </c>
      <c r="C137" s="11" t="s">
        <v>70</v>
      </c>
      <c r="D137" s="11" t="s">
        <v>305</v>
      </c>
      <c r="E137" s="11" t="s">
        <v>592</v>
      </c>
      <c r="F137" s="39">
        <v>35000</v>
      </c>
      <c r="G137" s="38">
        <v>1004.5</v>
      </c>
      <c r="H137" s="38">
        <v>1064</v>
      </c>
      <c r="I137" s="38"/>
      <c r="J137" s="39">
        <v>25</v>
      </c>
      <c r="K137" s="39">
        <f t="shared" si="7"/>
        <v>2093.5</v>
      </c>
      <c r="L137" s="39">
        <f t="shared" ref="L137:L200" si="8">F137-K137</f>
        <v>32906.5</v>
      </c>
      <c r="M137" s="50" t="s">
        <v>570</v>
      </c>
    </row>
    <row r="138" spans="1:13" x14ac:dyDescent="0.25">
      <c r="A138" s="28">
        <v>134</v>
      </c>
      <c r="B138" s="38" t="s">
        <v>188</v>
      </c>
      <c r="C138" s="38" t="s">
        <v>187</v>
      </c>
      <c r="D138" s="38" t="s">
        <v>305</v>
      </c>
      <c r="E138" s="11" t="s">
        <v>592</v>
      </c>
      <c r="F138" s="39">
        <v>100000</v>
      </c>
      <c r="G138" s="38">
        <v>2870</v>
      </c>
      <c r="H138" s="38">
        <v>3040</v>
      </c>
      <c r="I138" s="38">
        <v>12105.37</v>
      </c>
      <c r="J138" s="39">
        <v>25</v>
      </c>
      <c r="K138" s="39">
        <f t="shared" si="7"/>
        <v>18040.370000000003</v>
      </c>
      <c r="L138" s="39">
        <f t="shared" si="8"/>
        <v>81959.63</v>
      </c>
      <c r="M138" s="33" t="s">
        <v>570</v>
      </c>
    </row>
    <row r="139" spans="1:13" x14ac:dyDescent="0.25">
      <c r="A139" s="28">
        <v>135</v>
      </c>
      <c r="B139" s="11" t="s">
        <v>248</v>
      </c>
      <c r="C139" s="11" t="s">
        <v>63</v>
      </c>
      <c r="D139" s="11" t="s">
        <v>310</v>
      </c>
      <c r="E139" s="11" t="s">
        <v>589</v>
      </c>
      <c r="F139" s="39">
        <v>40000</v>
      </c>
      <c r="G139" s="38">
        <v>1148</v>
      </c>
      <c r="H139" s="38">
        <v>1216</v>
      </c>
      <c r="I139" s="38">
        <v>442.65</v>
      </c>
      <c r="J139" s="39">
        <v>25</v>
      </c>
      <c r="K139" s="39">
        <f t="shared" si="7"/>
        <v>2831.65</v>
      </c>
      <c r="L139" s="39">
        <f t="shared" si="8"/>
        <v>37168.35</v>
      </c>
      <c r="M139" s="33" t="s">
        <v>570</v>
      </c>
    </row>
    <row r="140" spans="1:13" x14ac:dyDescent="0.25">
      <c r="A140" s="28">
        <v>136</v>
      </c>
      <c r="B140" s="11" t="s">
        <v>575</v>
      </c>
      <c r="C140" s="11" t="s">
        <v>63</v>
      </c>
      <c r="D140" s="11" t="s">
        <v>305</v>
      </c>
      <c r="E140" s="11" t="s">
        <v>589</v>
      </c>
      <c r="F140" s="39">
        <v>35000</v>
      </c>
      <c r="G140" s="38">
        <v>1004.5</v>
      </c>
      <c r="H140" s="38">
        <v>1064</v>
      </c>
      <c r="I140" s="38"/>
      <c r="J140" s="39">
        <v>25</v>
      </c>
      <c r="K140" s="39">
        <f t="shared" si="7"/>
        <v>2093.5</v>
      </c>
      <c r="L140" s="39">
        <f t="shared" si="8"/>
        <v>32906.5</v>
      </c>
      <c r="M140" s="33" t="s">
        <v>571</v>
      </c>
    </row>
    <row r="141" spans="1:13" x14ac:dyDescent="0.25">
      <c r="A141" s="28">
        <v>137</v>
      </c>
      <c r="B141" s="11" t="s">
        <v>83</v>
      </c>
      <c r="C141" s="11" t="s">
        <v>82</v>
      </c>
      <c r="D141" s="11" t="s">
        <v>305</v>
      </c>
      <c r="E141" s="11" t="s">
        <v>592</v>
      </c>
      <c r="F141" s="39">
        <v>35000</v>
      </c>
      <c r="G141" s="38">
        <v>1004.5</v>
      </c>
      <c r="H141" s="38">
        <v>1064</v>
      </c>
      <c r="I141" s="38"/>
      <c r="J141" s="39">
        <v>25</v>
      </c>
      <c r="K141" s="39">
        <f t="shared" si="7"/>
        <v>2093.5</v>
      </c>
      <c r="L141" s="39">
        <f t="shared" si="8"/>
        <v>32906.5</v>
      </c>
      <c r="M141" s="33" t="s">
        <v>570</v>
      </c>
    </row>
    <row r="142" spans="1:13" x14ac:dyDescent="0.25">
      <c r="A142" s="28">
        <v>138</v>
      </c>
      <c r="B142" s="11" t="s">
        <v>142</v>
      </c>
      <c r="C142" s="11" t="s">
        <v>5</v>
      </c>
      <c r="D142" s="11" t="s">
        <v>312</v>
      </c>
      <c r="E142" s="11" t="s">
        <v>592</v>
      </c>
      <c r="F142" s="39">
        <v>70000</v>
      </c>
      <c r="G142" s="38">
        <v>2009</v>
      </c>
      <c r="H142" s="38">
        <v>2128</v>
      </c>
      <c r="I142" s="38">
        <v>5368.48</v>
      </c>
      <c r="J142" s="39">
        <v>25</v>
      </c>
      <c r="K142" s="39">
        <f t="shared" si="7"/>
        <v>9530.48</v>
      </c>
      <c r="L142" s="39">
        <f t="shared" si="8"/>
        <v>60469.520000000004</v>
      </c>
      <c r="M142" s="33" t="s">
        <v>570</v>
      </c>
    </row>
    <row r="143" spans="1:13" x14ac:dyDescent="0.25">
      <c r="A143" s="28">
        <v>139</v>
      </c>
      <c r="B143" s="11" t="s">
        <v>67</v>
      </c>
      <c r="C143" s="11" t="s">
        <v>63</v>
      </c>
      <c r="D143" s="11" t="s">
        <v>6</v>
      </c>
      <c r="E143" s="11" t="s">
        <v>589</v>
      </c>
      <c r="F143" s="39">
        <v>30000</v>
      </c>
      <c r="G143" s="38">
        <v>861</v>
      </c>
      <c r="H143" s="38">
        <v>912</v>
      </c>
      <c r="I143" s="38"/>
      <c r="J143" s="39">
        <v>6183.96</v>
      </c>
      <c r="K143" s="39">
        <f t="shared" si="7"/>
        <v>7956.96</v>
      </c>
      <c r="L143" s="39">
        <f t="shared" si="8"/>
        <v>22043.040000000001</v>
      </c>
      <c r="M143" s="33" t="s">
        <v>570</v>
      </c>
    </row>
    <row r="144" spans="1:13" x14ac:dyDescent="0.25">
      <c r="A144" s="28">
        <v>140</v>
      </c>
      <c r="B144" s="11" t="s">
        <v>270</v>
      </c>
      <c r="C144" s="11" t="s">
        <v>76</v>
      </c>
      <c r="D144" s="11" t="s">
        <v>596</v>
      </c>
      <c r="E144" s="11" t="s">
        <v>591</v>
      </c>
      <c r="F144" s="39">
        <v>85000</v>
      </c>
      <c r="G144" s="38">
        <v>2439.5</v>
      </c>
      <c r="H144" s="38">
        <v>2584</v>
      </c>
      <c r="I144" s="38">
        <v>8576.99</v>
      </c>
      <c r="J144" s="39">
        <v>25</v>
      </c>
      <c r="K144" s="39">
        <f t="shared" si="7"/>
        <v>13625.49</v>
      </c>
      <c r="L144" s="39">
        <f t="shared" si="8"/>
        <v>71374.509999999995</v>
      </c>
      <c r="M144" s="33" t="s">
        <v>571</v>
      </c>
    </row>
    <row r="145" spans="1:13" x14ac:dyDescent="0.25">
      <c r="A145" s="28">
        <v>141</v>
      </c>
      <c r="B145" s="11" t="s">
        <v>269</v>
      </c>
      <c r="C145" s="11" t="s">
        <v>268</v>
      </c>
      <c r="D145" s="11" t="s">
        <v>320</v>
      </c>
      <c r="E145" s="11" t="s">
        <v>592</v>
      </c>
      <c r="F145" s="39">
        <v>75000</v>
      </c>
      <c r="G145" s="38">
        <v>2152.5</v>
      </c>
      <c r="H145" s="38">
        <v>2280</v>
      </c>
      <c r="I145" s="38">
        <v>6309.38</v>
      </c>
      <c r="J145" s="39">
        <v>11740.18</v>
      </c>
      <c r="K145" s="39">
        <f t="shared" si="7"/>
        <v>22482.06</v>
      </c>
      <c r="L145" s="39">
        <f t="shared" si="8"/>
        <v>52517.94</v>
      </c>
      <c r="M145" s="33" t="s">
        <v>571</v>
      </c>
    </row>
    <row r="146" spans="1:13" x14ac:dyDescent="0.25">
      <c r="A146" s="28">
        <v>142</v>
      </c>
      <c r="B146" s="11" t="s">
        <v>173</v>
      </c>
      <c r="C146" s="11" t="s">
        <v>126</v>
      </c>
      <c r="D146" s="11" t="s">
        <v>6</v>
      </c>
      <c r="E146" s="11" t="s">
        <v>589</v>
      </c>
      <c r="F146" s="39">
        <v>70000</v>
      </c>
      <c r="G146" s="38">
        <v>2009</v>
      </c>
      <c r="H146" s="38">
        <v>2128</v>
      </c>
      <c r="I146" s="38">
        <v>5368.48</v>
      </c>
      <c r="J146" s="39">
        <v>2125</v>
      </c>
      <c r="K146" s="39">
        <f t="shared" si="7"/>
        <v>11630.48</v>
      </c>
      <c r="L146" s="39">
        <f t="shared" si="8"/>
        <v>58369.520000000004</v>
      </c>
      <c r="M146" s="33" t="s">
        <v>571</v>
      </c>
    </row>
    <row r="147" spans="1:13" x14ac:dyDescent="0.25">
      <c r="A147" s="28">
        <v>144</v>
      </c>
      <c r="B147" s="11" t="s">
        <v>125</v>
      </c>
      <c r="C147" s="11" t="s">
        <v>124</v>
      </c>
      <c r="D147" s="11" t="s">
        <v>15</v>
      </c>
      <c r="E147" s="11" t="s">
        <v>592</v>
      </c>
      <c r="F147" s="39">
        <v>32500</v>
      </c>
      <c r="G147" s="38">
        <v>932.75</v>
      </c>
      <c r="H147" s="38">
        <v>988</v>
      </c>
      <c r="I147" s="38"/>
      <c r="J147" s="39">
        <v>25</v>
      </c>
      <c r="K147" s="39">
        <f t="shared" si="7"/>
        <v>1945.75</v>
      </c>
      <c r="L147" s="39">
        <f t="shared" si="8"/>
        <v>30554.25</v>
      </c>
      <c r="M147" s="33" t="s">
        <v>571</v>
      </c>
    </row>
    <row r="148" spans="1:13" x14ac:dyDescent="0.25">
      <c r="A148" s="28">
        <v>145</v>
      </c>
      <c r="B148" s="11" t="s">
        <v>155</v>
      </c>
      <c r="C148" s="11" t="s">
        <v>3</v>
      </c>
      <c r="D148" s="11" t="s">
        <v>305</v>
      </c>
      <c r="E148" s="11" t="s">
        <v>589</v>
      </c>
      <c r="F148" s="39">
        <v>40000</v>
      </c>
      <c r="G148" s="38">
        <v>1148</v>
      </c>
      <c r="H148" s="38">
        <v>1216</v>
      </c>
      <c r="I148" s="38"/>
      <c r="J148" s="39">
        <v>25</v>
      </c>
      <c r="K148" s="39">
        <f t="shared" si="7"/>
        <v>2389</v>
      </c>
      <c r="L148" s="39">
        <f t="shared" si="8"/>
        <v>37611</v>
      </c>
      <c r="M148" s="33" t="s">
        <v>571</v>
      </c>
    </row>
    <row r="149" spans="1:13" x14ac:dyDescent="0.25">
      <c r="A149" s="28">
        <v>146</v>
      </c>
      <c r="B149" s="11" t="s">
        <v>185</v>
      </c>
      <c r="C149" s="11" t="s">
        <v>2</v>
      </c>
      <c r="D149" s="11" t="s">
        <v>15</v>
      </c>
      <c r="E149" s="11" t="s">
        <v>589</v>
      </c>
      <c r="F149" s="39">
        <v>23100</v>
      </c>
      <c r="G149" s="38">
        <v>662.97</v>
      </c>
      <c r="H149" s="38">
        <v>702.24</v>
      </c>
      <c r="I149" s="38"/>
      <c r="J149" s="39">
        <v>2104</v>
      </c>
      <c r="K149" s="39">
        <f t="shared" si="7"/>
        <v>3469.21</v>
      </c>
      <c r="L149" s="39">
        <f t="shared" si="8"/>
        <v>19630.79</v>
      </c>
      <c r="M149" s="33" t="s">
        <v>570</v>
      </c>
    </row>
    <row r="150" spans="1:13" x14ac:dyDescent="0.25">
      <c r="A150" s="28">
        <v>147</v>
      </c>
      <c r="B150" s="11" t="s">
        <v>212</v>
      </c>
      <c r="C150" s="11" t="s">
        <v>211</v>
      </c>
      <c r="D150" s="11" t="s">
        <v>0</v>
      </c>
      <c r="E150" s="11" t="s">
        <v>591</v>
      </c>
      <c r="F150" s="39">
        <v>80000</v>
      </c>
      <c r="G150" s="38">
        <v>2296</v>
      </c>
      <c r="H150" s="38">
        <v>2432</v>
      </c>
      <c r="I150" s="38">
        <v>7400.87</v>
      </c>
      <c r="J150" s="39">
        <v>7316.4</v>
      </c>
      <c r="K150" s="39">
        <f t="shared" si="7"/>
        <v>19445.269999999997</v>
      </c>
      <c r="L150" s="39">
        <f t="shared" si="8"/>
        <v>60554.73</v>
      </c>
      <c r="M150" s="33" t="s">
        <v>571</v>
      </c>
    </row>
    <row r="151" spans="1:13" ht="15.75" x14ac:dyDescent="0.25">
      <c r="A151" s="28">
        <v>148</v>
      </c>
      <c r="B151" s="11" t="s">
        <v>300</v>
      </c>
      <c r="C151" s="11" t="s">
        <v>299</v>
      </c>
      <c r="D151" s="11" t="s">
        <v>322</v>
      </c>
      <c r="E151" s="11" t="s">
        <v>592</v>
      </c>
      <c r="F151" s="39">
        <v>31500</v>
      </c>
      <c r="G151" s="38">
        <v>904.05</v>
      </c>
      <c r="H151" s="38">
        <v>957.6</v>
      </c>
      <c r="I151" s="38"/>
      <c r="J151" s="39">
        <v>4716.3999999999996</v>
      </c>
      <c r="K151" s="39">
        <f t="shared" si="7"/>
        <v>6578.0499999999993</v>
      </c>
      <c r="L151" s="39">
        <f t="shared" si="8"/>
        <v>24921.95</v>
      </c>
      <c r="M151" s="50" t="s">
        <v>570</v>
      </c>
    </row>
    <row r="152" spans="1:13" x14ac:dyDescent="0.25">
      <c r="A152" s="28">
        <v>149</v>
      </c>
      <c r="B152" s="11" t="s">
        <v>241</v>
      </c>
      <c r="C152" s="11" t="s">
        <v>124</v>
      </c>
      <c r="D152" s="11" t="s">
        <v>321</v>
      </c>
      <c r="E152" s="11" t="s">
        <v>592</v>
      </c>
      <c r="F152" s="39">
        <v>40000</v>
      </c>
      <c r="G152" s="38">
        <v>1148</v>
      </c>
      <c r="H152" s="38">
        <v>1216</v>
      </c>
      <c r="I152" s="38">
        <v>442.65</v>
      </c>
      <c r="J152" s="39">
        <v>2025</v>
      </c>
      <c r="K152" s="39">
        <f t="shared" si="7"/>
        <v>4831.6499999999996</v>
      </c>
      <c r="L152" s="39">
        <f t="shared" si="8"/>
        <v>35168.35</v>
      </c>
      <c r="M152" s="33" t="s">
        <v>571</v>
      </c>
    </row>
    <row r="153" spans="1:13" x14ac:dyDescent="0.25">
      <c r="A153" s="28">
        <v>150</v>
      </c>
      <c r="B153" s="11" t="s">
        <v>65</v>
      </c>
      <c r="C153" s="11" t="s">
        <v>59</v>
      </c>
      <c r="D153" s="11" t="s">
        <v>595</v>
      </c>
      <c r="E153" s="11" t="s">
        <v>592</v>
      </c>
      <c r="F153" s="39">
        <v>32500</v>
      </c>
      <c r="G153" s="38">
        <v>932.75</v>
      </c>
      <c r="H153" s="38">
        <v>988</v>
      </c>
      <c r="I153" s="38"/>
      <c r="J153" s="39">
        <v>25</v>
      </c>
      <c r="K153" s="39">
        <f t="shared" si="7"/>
        <v>1945.75</v>
      </c>
      <c r="L153" s="39">
        <f t="shared" si="8"/>
        <v>30554.25</v>
      </c>
      <c r="M153" s="33" t="s">
        <v>571</v>
      </c>
    </row>
    <row r="154" spans="1:13" x14ac:dyDescent="0.25">
      <c r="A154" s="28">
        <v>151</v>
      </c>
      <c r="B154" s="11" t="s">
        <v>90</v>
      </c>
      <c r="C154" s="11" t="s">
        <v>89</v>
      </c>
      <c r="D154" s="11" t="s">
        <v>305</v>
      </c>
      <c r="E154" s="11" t="s">
        <v>592</v>
      </c>
      <c r="F154" s="39">
        <v>80000</v>
      </c>
      <c r="G154" s="38">
        <v>2296</v>
      </c>
      <c r="H154" s="38">
        <v>2432</v>
      </c>
      <c r="I154" s="38">
        <v>7103.34</v>
      </c>
      <c r="J154" s="39">
        <v>1215.1199999999999</v>
      </c>
      <c r="K154" s="39">
        <f t="shared" si="7"/>
        <v>13046.46</v>
      </c>
      <c r="L154" s="39">
        <f t="shared" si="8"/>
        <v>66953.540000000008</v>
      </c>
      <c r="M154" s="33" t="s">
        <v>570</v>
      </c>
    </row>
    <row r="155" spans="1:13" ht="15.75" x14ac:dyDescent="0.25">
      <c r="A155" s="28">
        <v>152</v>
      </c>
      <c r="B155" s="11" t="s">
        <v>289</v>
      </c>
      <c r="C155" s="11" t="s">
        <v>74</v>
      </c>
      <c r="D155" s="11" t="s">
        <v>305</v>
      </c>
      <c r="E155" s="11" t="s">
        <v>592</v>
      </c>
      <c r="F155" s="39">
        <v>50000</v>
      </c>
      <c r="G155" s="38">
        <v>1435</v>
      </c>
      <c r="H155" s="38">
        <v>1520</v>
      </c>
      <c r="I155" s="38">
        <v>1854</v>
      </c>
      <c r="J155" s="39">
        <v>25</v>
      </c>
      <c r="K155" s="39">
        <f t="shared" si="7"/>
        <v>4834</v>
      </c>
      <c r="L155" s="39">
        <f t="shared" si="8"/>
        <v>45166</v>
      </c>
      <c r="M155" s="50" t="s">
        <v>570</v>
      </c>
    </row>
    <row r="156" spans="1:13" x14ac:dyDescent="0.25">
      <c r="A156" s="28">
        <v>153</v>
      </c>
      <c r="B156" s="11" t="s">
        <v>69</v>
      </c>
      <c r="C156" s="11" t="s">
        <v>68</v>
      </c>
      <c r="D156" s="11" t="s">
        <v>0</v>
      </c>
      <c r="E156" s="11" t="s">
        <v>589</v>
      </c>
      <c r="F156" s="39">
        <v>25000</v>
      </c>
      <c r="G156" s="38">
        <v>717.5</v>
      </c>
      <c r="H156" s="38">
        <v>760</v>
      </c>
      <c r="I156" s="38"/>
      <c r="J156" s="39">
        <v>25</v>
      </c>
      <c r="K156" s="39">
        <f t="shared" si="7"/>
        <v>1502.5</v>
      </c>
      <c r="L156" s="39">
        <f t="shared" si="8"/>
        <v>23497.5</v>
      </c>
      <c r="M156" s="33" t="s">
        <v>571</v>
      </c>
    </row>
    <row r="157" spans="1:13" x14ac:dyDescent="0.25">
      <c r="A157" s="28">
        <v>154</v>
      </c>
      <c r="B157" s="11" t="s">
        <v>193</v>
      </c>
      <c r="C157" s="11" t="s">
        <v>72</v>
      </c>
      <c r="D157" s="11" t="s">
        <v>6</v>
      </c>
      <c r="E157" s="11" t="s">
        <v>592</v>
      </c>
      <c r="F157" s="39">
        <v>50000</v>
      </c>
      <c r="G157" s="38">
        <v>1435</v>
      </c>
      <c r="H157" s="38">
        <v>1520</v>
      </c>
      <c r="I157" s="38">
        <v>1854</v>
      </c>
      <c r="J157" s="39">
        <v>25</v>
      </c>
      <c r="K157" s="39">
        <f t="shared" si="7"/>
        <v>4834</v>
      </c>
      <c r="L157" s="39">
        <f t="shared" si="8"/>
        <v>45166</v>
      </c>
      <c r="M157" s="33" t="s">
        <v>570</v>
      </c>
    </row>
    <row r="158" spans="1:13" x14ac:dyDescent="0.25">
      <c r="A158" s="28">
        <v>155</v>
      </c>
      <c r="B158" s="11" t="s">
        <v>118</v>
      </c>
      <c r="C158" s="11" t="s">
        <v>72</v>
      </c>
      <c r="D158" s="11" t="s">
        <v>313</v>
      </c>
      <c r="E158" s="11" t="s">
        <v>592</v>
      </c>
      <c r="F158" s="39">
        <v>80000</v>
      </c>
      <c r="G158" s="38">
        <v>2296</v>
      </c>
      <c r="H158" s="38">
        <v>2432</v>
      </c>
      <c r="I158" s="38">
        <v>7400.87</v>
      </c>
      <c r="J158" s="39">
        <v>25</v>
      </c>
      <c r="K158" s="39">
        <f t="shared" si="7"/>
        <v>12153.869999999999</v>
      </c>
      <c r="L158" s="39">
        <f t="shared" si="8"/>
        <v>67846.13</v>
      </c>
      <c r="M158" s="33" t="s">
        <v>570</v>
      </c>
    </row>
    <row r="159" spans="1:13" ht="15.75" x14ac:dyDescent="0.25">
      <c r="A159" s="28">
        <v>156</v>
      </c>
      <c r="B159" s="11" t="s">
        <v>293</v>
      </c>
      <c r="C159" s="11" t="s">
        <v>82</v>
      </c>
      <c r="D159" s="11" t="s">
        <v>305</v>
      </c>
      <c r="E159" s="11" t="s">
        <v>592</v>
      </c>
      <c r="F159" s="39">
        <v>31500</v>
      </c>
      <c r="G159" s="38">
        <v>904.05</v>
      </c>
      <c r="H159" s="38">
        <v>957.6</v>
      </c>
      <c r="I159" s="38"/>
      <c r="J159" s="39">
        <v>25</v>
      </c>
      <c r="K159" s="39">
        <f t="shared" si="7"/>
        <v>1886.65</v>
      </c>
      <c r="L159" s="39">
        <f t="shared" si="8"/>
        <v>29613.35</v>
      </c>
      <c r="M159" s="50" t="s">
        <v>570</v>
      </c>
    </row>
    <row r="160" spans="1:13" x14ac:dyDescent="0.25">
      <c r="A160" s="28">
        <v>157</v>
      </c>
      <c r="B160" s="11" t="s">
        <v>122</v>
      </c>
      <c r="C160" s="11" t="s">
        <v>80</v>
      </c>
      <c r="D160" s="11" t="s">
        <v>6</v>
      </c>
      <c r="E160" s="11" t="s">
        <v>592</v>
      </c>
      <c r="F160" s="39">
        <v>100000</v>
      </c>
      <c r="G160" s="38">
        <v>2870</v>
      </c>
      <c r="H160" s="38">
        <v>3040</v>
      </c>
      <c r="I160" s="38">
        <v>11807.84</v>
      </c>
      <c r="J160" s="39">
        <v>2778.92</v>
      </c>
      <c r="K160" s="39">
        <f t="shared" ref="K160:K191" si="9">G160+H160+I160+J160</f>
        <v>20496.760000000002</v>
      </c>
      <c r="L160" s="39">
        <f t="shared" si="8"/>
        <v>79503.239999999991</v>
      </c>
      <c r="M160" s="33" t="s">
        <v>571</v>
      </c>
    </row>
    <row r="161" spans="1:13" x14ac:dyDescent="0.25">
      <c r="A161" s="28">
        <v>158</v>
      </c>
      <c r="B161" s="11" t="s">
        <v>73</v>
      </c>
      <c r="C161" s="11" t="s">
        <v>72</v>
      </c>
      <c r="D161" s="11" t="s">
        <v>306</v>
      </c>
      <c r="E161" s="11" t="s">
        <v>592</v>
      </c>
      <c r="F161" s="39">
        <v>80000</v>
      </c>
      <c r="G161" s="38">
        <v>2296</v>
      </c>
      <c r="H161" s="38">
        <v>2432</v>
      </c>
      <c r="I161" s="38">
        <v>7400.87</v>
      </c>
      <c r="J161" s="39">
        <v>25</v>
      </c>
      <c r="K161" s="39">
        <f t="shared" si="9"/>
        <v>12153.869999999999</v>
      </c>
      <c r="L161" s="39">
        <f t="shared" si="8"/>
        <v>67846.13</v>
      </c>
      <c r="M161" s="33" t="s">
        <v>571</v>
      </c>
    </row>
    <row r="162" spans="1:13" x14ac:dyDescent="0.25">
      <c r="A162" s="28">
        <v>159</v>
      </c>
      <c r="B162" s="11" t="s">
        <v>243</v>
      </c>
      <c r="C162" s="11" t="s">
        <v>242</v>
      </c>
      <c r="D162" s="11" t="s">
        <v>594</v>
      </c>
      <c r="E162" s="11" t="s">
        <v>592</v>
      </c>
      <c r="F162" s="39">
        <v>150000</v>
      </c>
      <c r="G162" s="38">
        <v>4305</v>
      </c>
      <c r="H162" s="38">
        <v>4560</v>
      </c>
      <c r="I162" s="38">
        <v>23866.62</v>
      </c>
      <c r="J162" s="39">
        <v>25</v>
      </c>
      <c r="K162" s="39">
        <f t="shared" si="9"/>
        <v>32756.62</v>
      </c>
      <c r="L162" s="39">
        <f t="shared" si="8"/>
        <v>117243.38</v>
      </c>
      <c r="M162" s="33" t="s">
        <v>570</v>
      </c>
    </row>
    <row r="163" spans="1:13" x14ac:dyDescent="0.25">
      <c r="A163" s="28">
        <v>160</v>
      </c>
      <c r="B163" s="11" t="s">
        <v>221</v>
      </c>
      <c r="C163" s="11" t="s">
        <v>108</v>
      </c>
      <c r="D163" s="11" t="s">
        <v>307</v>
      </c>
      <c r="E163" s="11" t="s">
        <v>592</v>
      </c>
      <c r="F163" s="39">
        <v>175000</v>
      </c>
      <c r="G163" s="38">
        <v>5022.5</v>
      </c>
      <c r="H163" s="38">
        <v>4742.3999999999996</v>
      </c>
      <c r="I163" s="38">
        <v>29594.11</v>
      </c>
      <c r="J163" s="39">
        <v>2778.92</v>
      </c>
      <c r="K163" s="39">
        <f t="shared" si="9"/>
        <v>42137.93</v>
      </c>
      <c r="L163" s="39">
        <f t="shared" si="8"/>
        <v>132862.07</v>
      </c>
      <c r="M163" s="33" t="s">
        <v>571</v>
      </c>
    </row>
    <row r="164" spans="1:13" x14ac:dyDescent="0.25">
      <c r="A164" s="28">
        <v>161</v>
      </c>
      <c r="B164" s="11" t="s">
        <v>275</v>
      </c>
      <c r="C164" s="11" t="s">
        <v>63</v>
      </c>
      <c r="D164" s="11" t="s">
        <v>308</v>
      </c>
      <c r="E164" s="11" t="s">
        <v>589</v>
      </c>
      <c r="F164" s="39">
        <v>40000</v>
      </c>
      <c r="G164" s="38">
        <v>1148</v>
      </c>
      <c r="H164" s="38">
        <v>1216</v>
      </c>
      <c r="I164" s="38"/>
      <c r="J164" s="39">
        <v>1233</v>
      </c>
      <c r="K164" s="39">
        <f t="shared" si="9"/>
        <v>3597</v>
      </c>
      <c r="L164" s="39">
        <f t="shared" si="8"/>
        <v>36403</v>
      </c>
      <c r="M164" s="33" t="s">
        <v>570</v>
      </c>
    </row>
    <row r="165" spans="1:13" x14ac:dyDescent="0.25">
      <c r="A165" s="28">
        <v>162</v>
      </c>
      <c r="B165" s="38" t="s">
        <v>509</v>
      </c>
      <c r="C165" s="38" t="s">
        <v>63</v>
      </c>
      <c r="D165" s="38" t="s">
        <v>308</v>
      </c>
      <c r="E165" s="11" t="s">
        <v>589</v>
      </c>
      <c r="F165" s="39">
        <v>32500</v>
      </c>
      <c r="G165" s="38">
        <v>932.75</v>
      </c>
      <c r="H165" s="38">
        <v>988</v>
      </c>
      <c r="I165" s="38"/>
      <c r="J165" s="39">
        <v>25</v>
      </c>
      <c r="K165" s="39">
        <f t="shared" si="9"/>
        <v>1945.75</v>
      </c>
      <c r="L165" s="39">
        <f t="shared" si="8"/>
        <v>30554.25</v>
      </c>
      <c r="M165" s="33" t="s">
        <v>570</v>
      </c>
    </row>
    <row r="166" spans="1:13" x14ac:dyDescent="0.25">
      <c r="A166" s="28">
        <v>163</v>
      </c>
      <c r="B166" s="11" t="s">
        <v>278</v>
      </c>
      <c r="C166" s="11" t="s">
        <v>189</v>
      </c>
      <c r="D166" s="11" t="s">
        <v>324</v>
      </c>
      <c r="E166" s="11" t="s">
        <v>589</v>
      </c>
      <c r="F166" s="39">
        <v>31500</v>
      </c>
      <c r="G166" s="38">
        <v>904.05</v>
      </c>
      <c r="H166" s="38">
        <v>957.6</v>
      </c>
      <c r="I166" s="38"/>
      <c r="J166" s="39">
        <v>25</v>
      </c>
      <c r="K166" s="39">
        <f t="shared" si="9"/>
        <v>1886.65</v>
      </c>
      <c r="L166" s="39">
        <f t="shared" si="8"/>
        <v>29613.35</v>
      </c>
      <c r="M166" s="33" t="s">
        <v>570</v>
      </c>
    </row>
    <row r="167" spans="1:13" x14ac:dyDescent="0.25">
      <c r="A167" s="28">
        <v>164</v>
      </c>
      <c r="B167" s="11" t="s">
        <v>107</v>
      </c>
      <c r="C167" s="11" t="s">
        <v>2</v>
      </c>
      <c r="D167" s="11" t="s">
        <v>303</v>
      </c>
      <c r="E167" s="11" t="s">
        <v>589</v>
      </c>
      <c r="F167" s="39">
        <v>22500</v>
      </c>
      <c r="G167" s="38">
        <v>645.75</v>
      </c>
      <c r="H167" s="38">
        <v>684</v>
      </c>
      <c r="I167" s="38"/>
      <c r="J167" s="39">
        <v>25</v>
      </c>
      <c r="K167" s="39">
        <f t="shared" si="9"/>
        <v>1354.75</v>
      </c>
      <c r="L167" s="39">
        <f t="shared" si="8"/>
        <v>21145.25</v>
      </c>
      <c r="M167" s="33" t="s">
        <v>570</v>
      </c>
    </row>
    <row r="168" spans="1:13" x14ac:dyDescent="0.25">
      <c r="A168" s="28">
        <v>165</v>
      </c>
      <c r="B168" s="11" t="s">
        <v>93</v>
      </c>
      <c r="C168" s="11" t="s">
        <v>84</v>
      </c>
      <c r="D168" s="11" t="s">
        <v>303</v>
      </c>
      <c r="E168" s="11" t="s">
        <v>589</v>
      </c>
      <c r="F168" s="39">
        <v>25000</v>
      </c>
      <c r="G168" s="38">
        <v>717.5</v>
      </c>
      <c r="H168" s="38">
        <v>760</v>
      </c>
      <c r="I168" s="38"/>
      <c r="J168" s="39">
        <v>1215.1199999999999</v>
      </c>
      <c r="K168" s="39">
        <f t="shared" si="9"/>
        <v>2692.62</v>
      </c>
      <c r="L168" s="39">
        <f t="shared" si="8"/>
        <v>22307.38</v>
      </c>
      <c r="M168" s="33" t="s">
        <v>570</v>
      </c>
    </row>
    <row r="169" spans="1:13" x14ac:dyDescent="0.25">
      <c r="A169" s="28">
        <v>166</v>
      </c>
      <c r="B169" s="11" t="s">
        <v>180</v>
      </c>
      <c r="C169" s="11" t="s">
        <v>63</v>
      </c>
      <c r="D169" s="11" t="s">
        <v>308</v>
      </c>
      <c r="E169" s="11" t="s">
        <v>589</v>
      </c>
      <c r="F169" s="39">
        <v>32500</v>
      </c>
      <c r="G169" s="38">
        <v>932.75</v>
      </c>
      <c r="H169" s="38">
        <v>988</v>
      </c>
      <c r="I169" s="38"/>
      <c r="J169" s="39">
        <v>25</v>
      </c>
      <c r="K169" s="39">
        <f t="shared" si="9"/>
        <v>1945.75</v>
      </c>
      <c r="L169" s="39">
        <f t="shared" si="8"/>
        <v>30554.25</v>
      </c>
      <c r="M169" s="33" t="s">
        <v>571</v>
      </c>
    </row>
    <row r="170" spans="1:13" x14ac:dyDescent="0.25">
      <c r="A170" s="28">
        <v>167</v>
      </c>
      <c r="B170" s="11" t="s">
        <v>177</v>
      </c>
      <c r="C170" s="11" t="s">
        <v>88</v>
      </c>
      <c r="D170" s="11" t="s">
        <v>303</v>
      </c>
      <c r="E170" s="11" t="s">
        <v>589</v>
      </c>
      <c r="F170" s="39">
        <v>20000</v>
      </c>
      <c r="G170" s="38">
        <v>574</v>
      </c>
      <c r="H170" s="38">
        <v>608</v>
      </c>
      <c r="I170" s="38"/>
      <c r="J170" s="39">
        <v>2025</v>
      </c>
      <c r="K170" s="39">
        <f t="shared" si="9"/>
        <v>3207</v>
      </c>
      <c r="L170" s="39">
        <f t="shared" si="8"/>
        <v>16793</v>
      </c>
      <c r="M170" s="33" t="s">
        <v>571</v>
      </c>
    </row>
    <row r="171" spans="1:13" x14ac:dyDescent="0.25">
      <c r="A171" s="28">
        <v>168</v>
      </c>
      <c r="B171" s="11" t="s">
        <v>157</v>
      </c>
      <c r="C171" s="11" t="s">
        <v>99</v>
      </c>
      <c r="D171" s="11" t="s">
        <v>303</v>
      </c>
      <c r="E171" s="11" t="s">
        <v>589</v>
      </c>
      <c r="F171" s="39">
        <v>32500</v>
      </c>
      <c r="G171" s="38">
        <v>932.75</v>
      </c>
      <c r="H171" s="38">
        <v>988</v>
      </c>
      <c r="I171" s="38"/>
      <c r="J171" s="39">
        <v>25</v>
      </c>
      <c r="K171" s="39">
        <f t="shared" si="9"/>
        <v>1945.75</v>
      </c>
      <c r="L171" s="39">
        <f t="shared" si="8"/>
        <v>30554.25</v>
      </c>
      <c r="M171" s="33" t="s">
        <v>570</v>
      </c>
    </row>
    <row r="172" spans="1:13" x14ac:dyDescent="0.25">
      <c r="A172" s="28">
        <v>169</v>
      </c>
      <c r="B172" s="11" t="s">
        <v>244</v>
      </c>
      <c r="C172" s="11" t="s">
        <v>63</v>
      </c>
      <c r="D172" s="11" t="s">
        <v>323</v>
      </c>
      <c r="E172" s="11" t="s">
        <v>589</v>
      </c>
      <c r="F172" s="39">
        <v>35000</v>
      </c>
      <c r="G172" s="38">
        <v>1004.5</v>
      </c>
      <c r="H172" s="38">
        <v>1064</v>
      </c>
      <c r="I172" s="38"/>
      <c r="J172" s="39">
        <v>25</v>
      </c>
      <c r="K172" s="39">
        <f t="shared" si="9"/>
        <v>2093.5</v>
      </c>
      <c r="L172" s="39">
        <f t="shared" si="8"/>
        <v>32906.5</v>
      </c>
      <c r="M172" s="33" t="s">
        <v>571</v>
      </c>
    </row>
    <row r="173" spans="1:13" x14ac:dyDescent="0.25">
      <c r="A173" s="28">
        <v>170</v>
      </c>
      <c r="B173" s="11" t="s">
        <v>202</v>
      </c>
      <c r="C173" s="11" t="s">
        <v>201</v>
      </c>
      <c r="D173" s="11" t="s">
        <v>303</v>
      </c>
      <c r="E173" s="11" t="s">
        <v>592</v>
      </c>
      <c r="F173" s="39">
        <v>50000</v>
      </c>
      <c r="G173" s="38">
        <v>1435</v>
      </c>
      <c r="H173" s="38">
        <v>1520</v>
      </c>
      <c r="I173" s="38">
        <v>1854</v>
      </c>
      <c r="J173" s="39">
        <v>25</v>
      </c>
      <c r="K173" s="39">
        <f t="shared" si="9"/>
        <v>4834</v>
      </c>
      <c r="L173" s="39">
        <f t="shared" si="8"/>
        <v>45166</v>
      </c>
      <c r="M173" s="33" t="s">
        <v>570</v>
      </c>
    </row>
    <row r="174" spans="1:13" x14ac:dyDescent="0.25">
      <c r="A174" s="28">
        <v>171</v>
      </c>
      <c r="B174" s="11" t="s">
        <v>249</v>
      </c>
      <c r="C174" s="11" t="s">
        <v>76</v>
      </c>
      <c r="D174" s="11" t="s">
        <v>303</v>
      </c>
      <c r="E174" s="11" t="s">
        <v>589</v>
      </c>
      <c r="F174" s="39">
        <v>45000</v>
      </c>
      <c r="G174" s="38">
        <v>1291.5</v>
      </c>
      <c r="H174" s="38">
        <v>1368</v>
      </c>
      <c r="I174" s="38">
        <v>1148.33</v>
      </c>
      <c r="J174" s="39">
        <v>7438.8</v>
      </c>
      <c r="K174" s="39">
        <f t="shared" si="9"/>
        <v>11246.630000000001</v>
      </c>
      <c r="L174" s="39">
        <f t="shared" si="8"/>
        <v>33753.369999999995</v>
      </c>
      <c r="M174" s="33" t="s">
        <v>571</v>
      </c>
    </row>
    <row r="175" spans="1:13" ht="15.75" x14ac:dyDescent="0.25">
      <c r="A175" s="28">
        <v>172</v>
      </c>
      <c r="B175" s="11" t="s">
        <v>558</v>
      </c>
      <c r="C175" s="11" t="s">
        <v>61</v>
      </c>
      <c r="D175" s="11" t="s">
        <v>303</v>
      </c>
      <c r="E175" s="11" t="s">
        <v>589</v>
      </c>
      <c r="F175" s="39">
        <v>20000</v>
      </c>
      <c r="G175" s="38">
        <v>574</v>
      </c>
      <c r="H175" s="38">
        <v>608</v>
      </c>
      <c r="I175" s="38"/>
      <c r="J175" s="39">
        <v>25</v>
      </c>
      <c r="K175" s="39">
        <f t="shared" si="9"/>
        <v>1207</v>
      </c>
      <c r="L175" s="39">
        <f t="shared" si="8"/>
        <v>18793</v>
      </c>
      <c r="M175" s="50" t="s">
        <v>570</v>
      </c>
    </row>
    <row r="176" spans="1:13" x14ac:dyDescent="0.25">
      <c r="A176" s="28">
        <v>173</v>
      </c>
      <c r="B176" s="11" t="s">
        <v>151</v>
      </c>
      <c r="C176" s="11" t="s">
        <v>150</v>
      </c>
      <c r="D176" s="11" t="s">
        <v>303</v>
      </c>
      <c r="E176" s="11" t="s">
        <v>592</v>
      </c>
      <c r="F176" s="39">
        <v>45000</v>
      </c>
      <c r="G176" s="38">
        <v>1291.5</v>
      </c>
      <c r="H176" s="38">
        <v>1368</v>
      </c>
      <c r="I176" s="38">
        <v>1148.33</v>
      </c>
      <c r="J176" s="39">
        <v>25</v>
      </c>
      <c r="K176" s="39">
        <f t="shared" si="9"/>
        <v>3832.83</v>
      </c>
      <c r="L176" s="39">
        <f t="shared" si="8"/>
        <v>41167.17</v>
      </c>
      <c r="M176" s="33" t="s">
        <v>570</v>
      </c>
    </row>
    <row r="177" spans="1:13" x14ac:dyDescent="0.25">
      <c r="A177" s="28">
        <v>174</v>
      </c>
      <c r="B177" s="11" t="s">
        <v>179</v>
      </c>
      <c r="C177" s="11" t="s">
        <v>178</v>
      </c>
      <c r="D177" s="11" t="s">
        <v>303</v>
      </c>
      <c r="E177" s="11" t="s">
        <v>589</v>
      </c>
      <c r="F177" s="39">
        <v>22500</v>
      </c>
      <c r="G177" s="38">
        <v>645.75</v>
      </c>
      <c r="H177" s="38">
        <v>684</v>
      </c>
      <c r="I177" s="38"/>
      <c r="J177" s="39">
        <v>25</v>
      </c>
      <c r="K177" s="39">
        <f t="shared" si="9"/>
        <v>1354.75</v>
      </c>
      <c r="L177" s="39">
        <f t="shared" si="8"/>
        <v>21145.25</v>
      </c>
      <c r="M177" s="33" t="s">
        <v>571</v>
      </c>
    </row>
    <row r="178" spans="1:13" x14ac:dyDescent="0.25">
      <c r="A178" s="28">
        <v>175</v>
      </c>
      <c r="B178" s="11" t="s">
        <v>234</v>
      </c>
      <c r="C178" s="11" t="s">
        <v>84</v>
      </c>
      <c r="D178" s="11" t="s">
        <v>303</v>
      </c>
      <c r="E178" s="11" t="s">
        <v>589</v>
      </c>
      <c r="F178" s="39">
        <v>25000</v>
      </c>
      <c r="G178" s="38">
        <v>717.5</v>
      </c>
      <c r="H178" s="38">
        <v>760</v>
      </c>
      <c r="I178" s="38"/>
      <c r="J178" s="39">
        <v>1233</v>
      </c>
      <c r="K178" s="39">
        <f t="shared" si="9"/>
        <v>2710.5</v>
      </c>
      <c r="L178" s="39">
        <f t="shared" si="8"/>
        <v>22289.5</v>
      </c>
      <c r="M178" s="33" t="s">
        <v>570</v>
      </c>
    </row>
    <row r="179" spans="1:13" x14ac:dyDescent="0.25">
      <c r="A179" s="28">
        <v>176</v>
      </c>
      <c r="B179" s="11" t="s">
        <v>184</v>
      </c>
      <c r="C179" s="11" t="s">
        <v>183</v>
      </c>
      <c r="D179" s="11" t="s">
        <v>303</v>
      </c>
      <c r="E179" s="11" t="s">
        <v>592</v>
      </c>
      <c r="F179" s="39">
        <v>45000</v>
      </c>
      <c r="G179" s="38">
        <v>1291.5</v>
      </c>
      <c r="H179" s="38">
        <v>1368</v>
      </c>
      <c r="I179" s="38">
        <v>1148.33</v>
      </c>
      <c r="J179" s="39">
        <v>25</v>
      </c>
      <c r="K179" s="39">
        <f t="shared" si="9"/>
        <v>3832.83</v>
      </c>
      <c r="L179" s="39">
        <f t="shared" si="8"/>
        <v>41167.17</v>
      </c>
      <c r="M179" s="33" t="s">
        <v>570</v>
      </c>
    </row>
    <row r="180" spans="1:13" ht="15.75" x14ac:dyDescent="0.25">
      <c r="A180" s="28">
        <v>177</v>
      </c>
      <c r="B180" s="11" t="s">
        <v>295</v>
      </c>
      <c r="C180" s="11" t="s">
        <v>63</v>
      </c>
      <c r="D180" s="11" t="s">
        <v>308</v>
      </c>
      <c r="E180" s="11" t="s">
        <v>589</v>
      </c>
      <c r="F180" s="39">
        <v>40000</v>
      </c>
      <c r="G180" s="38">
        <v>1148</v>
      </c>
      <c r="H180" s="38">
        <v>1216</v>
      </c>
      <c r="I180" s="38">
        <v>442.65</v>
      </c>
      <c r="J180" s="39">
        <v>3225</v>
      </c>
      <c r="K180" s="39">
        <f t="shared" si="9"/>
        <v>6031.65</v>
      </c>
      <c r="L180" s="39">
        <f t="shared" si="8"/>
        <v>33968.35</v>
      </c>
      <c r="M180" s="50" t="s">
        <v>570</v>
      </c>
    </row>
    <row r="181" spans="1:13" x14ac:dyDescent="0.25">
      <c r="A181" s="28">
        <v>178</v>
      </c>
      <c r="B181" s="11" t="s">
        <v>206</v>
      </c>
      <c r="C181" s="11" t="s">
        <v>2</v>
      </c>
      <c r="D181" s="11" t="s">
        <v>303</v>
      </c>
      <c r="E181" s="11" t="s">
        <v>589</v>
      </c>
      <c r="F181" s="39">
        <v>22000</v>
      </c>
      <c r="G181" s="38">
        <v>631.4</v>
      </c>
      <c r="H181" s="38">
        <v>668.8</v>
      </c>
      <c r="I181" s="38"/>
      <c r="J181" s="39">
        <v>5085</v>
      </c>
      <c r="K181" s="39">
        <f t="shared" si="9"/>
        <v>6385.2</v>
      </c>
      <c r="L181" s="39">
        <f t="shared" si="8"/>
        <v>15614.8</v>
      </c>
      <c r="M181" s="33" t="s">
        <v>570</v>
      </c>
    </row>
    <row r="182" spans="1:13" x14ac:dyDescent="0.25">
      <c r="A182" s="28">
        <v>179</v>
      </c>
      <c r="B182" s="11" t="s">
        <v>218</v>
      </c>
      <c r="C182" s="11" t="s">
        <v>99</v>
      </c>
      <c r="D182" s="11" t="s">
        <v>303</v>
      </c>
      <c r="E182" s="11" t="s">
        <v>589</v>
      </c>
      <c r="F182" s="39">
        <v>32500</v>
      </c>
      <c r="G182" s="38">
        <v>932.75</v>
      </c>
      <c r="H182" s="38">
        <v>988</v>
      </c>
      <c r="I182" s="38"/>
      <c r="J182" s="39">
        <v>25</v>
      </c>
      <c r="K182" s="39">
        <f t="shared" si="9"/>
        <v>1945.75</v>
      </c>
      <c r="L182" s="39">
        <f t="shared" si="8"/>
        <v>30554.25</v>
      </c>
      <c r="M182" s="33" t="s">
        <v>570</v>
      </c>
    </row>
    <row r="183" spans="1:13" x14ac:dyDescent="0.25">
      <c r="A183" s="28">
        <v>180</v>
      </c>
      <c r="B183" s="11" t="s">
        <v>191</v>
      </c>
      <c r="C183" s="11" t="s">
        <v>2</v>
      </c>
      <c r="D183" s="11" t="s">
        <v>303</v>
      </c>
      <c r="E183" s="11" t="s">
        <v>589</v>
      </c>
      <c r="F183" s="39">
        <v>25000</v>
      </c>
      <c r="G183" s="38">
        <v>717.5</v>
      </c>
      <c r="H183" s="38">
        <v>760</v>
      </c>
      <c r="I183" s="38"/>
      <c r="J183" s="39">
        <v>25</v>
      </c>
      <c r="K183" s="39">
        <f t="shared" si="9"/>
        <v>1502.5</v>
      </c>
      <c r="L183" s="39">
        <f t="shared" si="8"/>
        <v>23497.5</v>
      </c>
      <c r="M183" s="33" t="s">
        <v>570</v>
      </c>
    </row>
    <row r="184" spans="1:13" x14ac:dyDescent="0.25">
      <c r="A184" s="28">
        <v>181</v>
      </c>
      <c r="B184" s="11" t="s">
        <v>237</v>
      </c>
      <c r="C184" s="11" t="s">
        <v>236</v>
      </c>
      <c r="D184" s="11" t="s">
        <v>308</v>
      </c>
      <c r="E184" s="11" t="s">
        <v>591</v>
      </c>
      <c r="F184" s="39">
        <v>125000</v>
      </c>
      <c r="G184" s="38">
        <v>3587.5</v>
      </c>
      <c r="H184" s="38">
        <v>3800</v>
      </c>
      <c r="I184" s="38">
        <v>17390.93</v>
      </c>
      <c r="J184" s="39">
        <v>2405.2399999999998</v>
      </c>
      <c r="K184" s="39">
        <f t="shared" si="9"/>
        <v>27183.67</v>
      </c>
      <c r="L184" s="39">
        <f t="shared" si="8"/>
        <v>97816.33</v>
      </c>
      <c r="M184" s="33" t="s">
        <v>570</v>
      </c>
    </row>
    <row r="185" spans="1:13" x14ac:dyDescent="0.25">
      <c r="A185" s="28">
        <v>182</v>
      </c>
      <c r="B185" s="11" t="s">
        <v>222</v>
      </c>
      <c r="C185" s="11" t="s">
        <v>2</v>
      </c>
      <c r="D185" s="11" t="s">
        <v>303</v>
      </c>
      <c r="E185" s="11" t="s">
        <v>589</v>
      </c>
      <c r="F185" s="39">
        <v>23100</v>
      </c>
      <c r="G185" s="38">
        <v>662.97</v>
      </c>
      <c r="H185" s="38">
        <v>702.24</v>
      </c>
      <c r="I185" s="38"/>
      <c r="J185" s="39">
        <v>25</v>
      </c>
      <c r="K185" s="39">
        <f t="shared" si="9"/>
        <v>1390.21</v>
      </c>
      <c r="L185" s="39">
        <f t="shared" si="8"/>
        <v>21709.79</v>
      </c>
      <c r="M185" s="33" t="s">
        <v>570</v>
      </c>
    </row>
    <row r="186" spans="1:13" x14ac:dyDescent="0.25">
      <c r="A186" s="28">
        <v>183</v>
      </c>
      <c r="B186" s="11" t="s">
        <v>271</v>
      </c>
      <c r="C186" s="11" t="s">
        <v>63</v>
      </c>
      <c r="D186" s="11" t="s">
        <v>308</v>
      </c>
      <c r="E186" s="11" t="s">
        <v>589</v>
      </c>
      <c r="F186" s="39">
        <v>40000</v>
      </c>
      <c r="G186" s="38">
        <v>1148</v>
      </c>
      <c r="H186" s="38">
        <v>1216</v>
      </c>
      <c r="I186" s="38">
        <v>442.65</v>
      </c>
      <c r="J186" s="39">
        <v>1225</v>
      </c>
      <c r="K186" s="39">
        <f t="shared" si="9"/>
        <v>4031.65</v>
      </c>
      <c r="L186" s="39">
        <f t="shared" si="8"/>
        <v>35968.35</v>
      </c>
      <c r="M186" s="33" t="s">
        <v>571</v>
      </c>
    </row>
    <row r="187" spans="1:13" ht="15.75" x14ac:dyDescent="0.25">
      <c r="A187" s="28">
        <v>184</v>
      </c>
      <c r="B187" s="11" t="s">
        <v>296</v>
      </c>
      <c r="C187" s="11" t="s">
        <v>88</v>
      </c>
      <c r="D187" s="11" t="s">
        <v>303</v>
      </c>
      <c r="E187" s="11" t="s">
        <v>589</v>
      </c>
      <c r="F187" s="39">
        <v>17600</v>
      </c>
      <c r="G187" s="38">
        <v>505.12</v>
      </c>
      <c r="H187" s="38">
        <v>535.04</v>
      </c>
      <c r="I187" s="38"/>
      <c r="J187" s="39">
        <v>25</v>
      </c>
      <c r="K187" s="39">
        <f t="shared" si="9"/>
        <v>1065.1599999999999</v>
      </c>
      <c r="L187" s="39">
        <f t="shared" si="8"/>
        <v>16534.84</v>
      </c>
      <c r="M187" s="50" t="s">
        <v>571</v>
      </c>
    </row>
    <row r="188" spans="1:13" x14ac:dyDescent="0.25">
      <c r="A188" s="28">
        <v>185</v>
      </c>
      <c r="B188" s="11" t="s">
        <v>200</v>
      </c>
      <c r="C188" s="11" t="s">
        <v>63</v>
      </c>
      <c r="D188" s="11" t="s">
        <v>308</v>
      </c>
      <c r="E188" s="11" t="s">
        <v>589</v>
      </c>
      <c r="F188" s="39">
        <v>32500</v>
      </c>
      <c r="G188" s="38">
        <v>932.75</v>
      </c>
      <c r="H188" s="38">
        <v>988</v>
      </c>
      <c r="I188" s="38"/>
      <c r="J188" s="39">
        <v>1000</v>
      </c>
      <c r="K188" s="39">
        <f t="shared" si="9"/>
        <v>2920.75</v>
      </c>
      <c r="L188" s="39">
        <f t="shared" si="8"/>
        <v>29579.25</v>
      </c>
      <c r="M188" s="33" t="s">
        <v>570</v>
      </c>
    </row>
    <row r="189" spans="1:13" x14ac:dyDescent="0.25">
      <c r="A189" s="28">
        <v>186</v>
      </c>
      <c r="B189" s="11" t="s">
        <v>160</v>
      </c>
      <c r="C189" s="11" t="s">
        <v>88</v>
      </c>
      <c r="D189" s="11" t="s">
        <v>303</v>
      </c>
      <c r="E189" s="11" t="s">
        <v>589</v>
      </c>
      <c r="F189" s="39">
        <v>17600</v>
      </c>
      <c r="G189" s="38">
        <v>505.12</v>
      </c>
      <c r="H189" s="38">
        <v>535.04</v>
      </c>
      <c r="I189" s="38"/>
      <c r="J189" s="39">
        <v>25</v>
      </c>
      <c r="K189" s="39">
        <f t="shared" si="9"/>
        <v>1065.1599999999999</v>
      </c>
      <c r="L189" s="39">
        <f t="shared" si="8"/>
        <v>16534.84</v>
      </c>
      <c r="M189" s="33" t="s">
        <v>571</v>
      </c>
    </row>
    <row r="190" spans="1:13" x14ac:dyDescent="0.25">
      <c r="A190" s="28">
        <v>187</v>
      </c>
      <c r="B190" s="11" t="s">
        <v>274</v>
      </c>
      <c r="C190" s="11" t="s">
        <v>145</v>
      </c>
      <c r="D190" s="11" t="s">
        <v>303</v>
      </c>
      <c r="E190" s="11" t="s">
        <v>589</v>
      </c>
      <c r="F190" s="39">
        <v>25000</v>
      </c>
      <c r="G190" s="38">
        <v>717.5</v>
      </c>
      <c r="H190" s="38">
        <v>760</v>
      </c>
      <c r="I190" s="38"/>
      <c r="J190" s="39">
        <v>5252.19</v>
      </c>
      <c r="K190" s="39">
        <f t="shared" si="9"/>
        <v>6729.69</v>
      </c>
      <c r="L190" s="39">
        <f t="shared" si="8"/>
        <v>18270.310000000001</v>
      </c>
      <c r="M190" s="33" t="s">
        <v>570</v>
      </c>
    </row>
    <row r="191" spans="1:13" ht="15.75" x14ac:dyDescent="0.25">
      <c r="A191" s="28">
        <v>188</v>
      </c>
      <c r="B191" s="11" t="s">
        <v>290</v>
      </c>
      <c r="C191" s="11" t="s">
        <v>2</v>
      </c>
      <c r="D191" s="11" t="s">
        <v>303</v>
      </c>
      <c r="E191" s="11" t="s">
        <v>589</v>
      </c>
      <c r="F191" s="39">
        <v>25000</v>
      </c>
      <c r="G191" s="38">
        <v>717.5</v>
      </c>
      <c r="H191" s="38">
        <v>760</v>
      </c>
      <c r="I191" s="38"/>
      <c r="J191" s="39">
        <v>25</v>
      </c>
      <c r="K191" s="39">
        <f t="shared" si="9"/>
        <v>1502.5</v>
      </c>
      <c r="L191" s="39">
        <f t="shared" si="8"/>
        <v>23497.5</v>
      </c>
      <c r="M191" s="50" t="s">
        <v>570</v>
      </c>
    </row>
    <row r="192" spans="1:13" x14ac:dyDescent="0.25">
      <c r="A192" s="28">
        <v>189</v>
      </c>
      <c r="B192" s="11" t="s">
        <v>85</v>
      </c>
      <c r="C192" s="11" t="s">
        <v>84</v>
      </c>
      <c r="D192" s="11" t="s">
        <v>303</v>
      </c>
      <c r="E192" s="11" t="s">
        <v>589</v>
      </c>
      <c r="F192" s="39">
        <v>25000</v>
      </c>
      <c r="G192" s="38">
        <v>717.5</v>
      </c>
      <c r="H192" s="38">
        <v>760</v>
      </c>
      <c r="I192" s="38"/>
      <c r="J192" s="39">
        <v>25</v>
      </c>
      <c r="K192" s="39">
        <f t="shared" ref="K192:K223" si="10">G192+H192+I192+J192</f>
        <v>1502.5</v>
      </c>
      <c r="L192" s="39">
        <f t="shared" si="8"/>
        <v>23497.5</v>
      </c>
      <c r="M192" s="33" t="s">
        <v>570</v>
      </c>
    </row>
    <row r="193" spans="1:13" x14ac:dyDescent="0.25">
      <c r="A193" s="28">
        <v>190</v>
      </c>
      <c r="B193" s="11" t="s">
        <v>514</v>
      </c>
      <c r="C193" s="11" t="s">
        <v>201</v>
      </c>
      <c r="D193" s="11" t="s">
        <v>303</v>
      </c>
      <c r="E193" s="11" t="s">
        <v>592</v>
      </c>
      <c r="F193" s="39">
        <v>50000</v>
      </c>
      <c r="G193" s="38">
        <v>1435</v>
      </c>
      <c r="H193" s="38">
        <v>1520</v>
      </c>
      <c r="I193" s="38">
        <v>1854</v>
      </c>
      <c r="J193" s="39">
        <v>25</v>
      </c>
      <c r="K193" s="39">
        <f t="shared" si="10"/>
        <v>4834</v>
      </c>
      <c r="L193" s="39">
        <f t="shared" si="8"/>
        <v>45166</v>
      </c>
      <c r="M193" s="33" t="s">
        <v>570</v>
      </c>
    </row>
    <row r="194" spans="1:13" x14ac:dyDescent="0.25">
      <c r="A194" s="28">
        <v>192</v>
      </c>
      <c r="B194" s="11" t="s">
        <v>208</v>
      </c>
      <c r="C194" s="11" t="s">
        <v>207</v>
      </c>
      <c r="D194" s="11" t="s">
        <v>323</v>
      </c>
      <c r="E194" s="11" t="s">
        <v>592</v>
      </c>
      <c r="F194" s="39">
        <v>125000</v>
      </c>
      <c r="G194" s="38">
        <v>3587.5</v>
      </c>
      <c r="H194" s="38">
        <v>3800</v>
      </c>
      <c r="I194" s="38">
        <v>17688.46</v>
      </c>
      <c r="J194" s="39">
        <v>5906.52</v>
      </c>
      <c r="K194" s="39">
        <f t="shared" si="10"/>
        <v>30982.48</v>
      </c>
      <c r="L194" s="39">
        <f t="shared" si="8"/>
        <v>94017.52</v>
      </c>
      <c r="M194" s="33" t="s">
        <v>571</v>
      </c>
    </row>
    <row r="195" spans="1:13" x14ac:dyDescent="0.25">
      <c r="A195" s="28">
        <v>193</v>
      </c>
      <c r="B195" s="11" t="s">
        <v>281</v>
      </c>
      <c r="C195" s="11" t="s">
        <v>2</v>
      </c>
      <c r="D195" s="11" t="s">
        <v>303</v>
      </c>
      <c r="E195" s="11" t="s">
        <v>589</v>
      </c>
      <c r="F195" s="39">
        <v>23100</v>
      </c>
      <c r="G195" s="38">
        <v>662.97</v>
      </c>
      <c r="H195" s="38">
        <v>702.24</v>
      </c>
      <c r="I195" s="38"/>
      <c r="J195" s="39">
        <v>25</v>
      </c>
      <c r="K195" s="39">
        <f t="shared" si="10"/>
        <v>1390.21</v>
      </c>
      <c r="L195" s="39">
        <f t="shared" si="8"/>
        <v>21709.79</v>
      </c>
      <c r="M195" s="33" t="s">
        <v>570</v>
      </c>
    </row>
    <row r="196" spans="1:13" x14ac:dyDescent="0.25">
      <c r="A196" s="28">
        <v>194</v>
      </c>
      <c r="B196" s="11" t="s">
        <v>205</v>
      </c>
      <c r="C196" s="11" t="s">
        <v>76</v>
      </c>
      <c r="D196" s="11" t="s">
        <v>308</v>
      </c>
      <c r="E196" s="11" t="s">
        <v>589</v>
      </c>
      <c r="F196" s="39">
        <v>50000</v>
      </c>
      <c r="G196" s="38">
        <v>1435</v>
      </c>
      <c r="H196" s="38">
        <v>1520</v>
      </c>
      <c r="I196" s="38">
        <v>1854</v>
      </c>
      <c r="J196" s="39">
        <v>25</v>
      </c>
      <c r="K196" s="39">
        <f t="shared" si="10"/>
        <v>4834</v>
      </c>
      <c r="L196" s="39">
        <f t="shared" si="8"/>
        <v>45166</v>
      </c>
      <c r="M196" s="33" t="s">
        <v>571</v>
      </c>
    </row>
    <row r="197" spans="1:13" x14ac:dyDescent="0.25">
      <c r="A197" s="28">
        <v>195</v>
      </c>
      <c r="B197" s="38" t="s">
        <v>186</v>
      </c>
      <c r="C197" s="38" t="s">
        <v>63</v>
      </c>
      <c r="D197" s="38" t="s">
        <v>311</v>
      </c>
      <c r="E197" s="11" t="s">
        <v>589</v>
      </c>
      <c r="F197" s="39">
        <v>32500</v>
      </c>
      <c r="G197" s="38">
        <v>932.75</v>
      </c>
      <c r="H197" s="38">
        <v>988</v>
      </c>
      <c r="I197" s="38"/>
      <c r="J197" s="39">
        <v>25</v>
      </c>
      <c r="K197" s="39">
        <f t="shared" si="10"/>
        <v>1945.75</v>
      </c>
      <c r="L197" s="39">
        <f t="shared" si="8"/>
        <v>30554.25</v>
      </c>
      <c r="M197" s="33" t="s">
        <v>570</v>
      </c>
    </row>
    <row r="198" spans="1:13" x14ac:dyDescent="0.25">
      <c r="A198" s="28">
        <v>196</v>
      </c>
      <c r="B198" s="11" t="s">
        <v>112</v>
      </c>
      <c r="C198" s="11" t="s">
        <v>111</v>
      </c>
      <c r="D198" s="11" t="s">
        <v>311</v>
      </c>
      <c r="E198" s="11" t="s">
        <v>589</v>
      </c>
      <c r="F198" s="39">
        <v>20000</v>
      </c>
      <c r="G198" s="38">
        <v>574</v>
      </c>
      <c r="H198" s="38">
        <v>608</v>
      </c>
      <c r="I198" s="38"/>
      <c r="J198" s="39">
        <v>25</v>
      </c>
      <c r="K198" s="39">
        <f t="shared" si="10"/>
        <v>1207</v>
      </c>
      <c r="L198" s="39">
        <f t="shared" si="8"/>
        <v>18793</v>
      </c>
      <c r="M198" s="33" t="s">
        <v>571</v>
      </c>
    </row>
    <row r="199" spans="1:13" x14ac:dyDescent="0.25">
      <c r="A199" s="28">
        <v>197</v>
      </c>
      <c r="B199" s="11" t="s">
        <v>213</v>
      </c>
      <c r="C199" s="11" t="s">
        <v>88</v>
      </c>
      <c r="D199" s="11" t="s">
        <v>303</v>
      </c>
      <c r="E199" s="11" t="s">
        <v>589</v>
      </c>
      <c r="F199" s="39">
        <v>17600</v>
      </c>
      <c r="G199" s="38">
        <v>505.12</v>
      </c>
      <c r="H199" s="38">
        <v>535.04</v>
      </c>
      <c r="I199" s="38"/>
      <c r="J199" s="39">
        <v>25</v>
      </c>
      <c r="K199" s="39">
        <f t="shared" si="10"/>
        <v>1065.1599999999999</v>
      </c>
      <c r="L199" s="39">
        <f t="shared" si="8"/>
        <v>16534.84</v>
      </c>
      <c r="M199" s="33" t="s">
        <v>571</v>
      </c>
    </row>
    <row r="200" spans="1:13" x14ac:dyDescent="0.25">
      <c r="A200" s="28">
        <v>198</v>
      </c>
      <c r="B200" s="11" t="s">
        <v>240</v>
      </c>
      <c r="C200" s="11" t="s">
        <v>152</v>
      </c>
      <c r="D200" s="11" t="s">
        <v>303</v>
      </c>
      <c r="E200" s="11" t="s">
        <v>592</v>
      </c>
      <c r="F200" s="39">
        <v>50000</v>
      </c>
      <c r="G200" s="38">
        <v>1435</v>
      </c>
      <c r="H200" s="38">
        <v>1520</v>
      </c>
      <c r="I200" s="38">
        <v>1854</v>
      </c>
      <c r="J200" s="39">
        <v>25</v>
      </c>
      <c r="K200" s="39">
        <f t="shared" si="10"/>
        <v>4834</v>
      </c>
      <c r="L200" s="39">
        <f t="shared" si="8"/>
        <v>45166</v>
      </c>
      <c r="M200" s="33" t="s">
        <v>570</v>
      </c>
    </row>
    <row r="201" spans="1:13" x14ac:dyDescent="0.25">
      <c r="A201" s="28">
        <v>199</v>
      </c>
      <c r="B201" s="11" t="s">
        <v>266</v>
      </c>
      <c r="C201" s="11" t="s">
        <v>183</v>
      </c>
      <c r="D201" s="11" t="s">
        <v>303</v>
      </c>
      <c r="E201" s="11" t="s">
        <v>592</v>
      </c>
      <c r="F201" s="39">
        <v>45000</v>
      </c>
      <c r="G201" s="38">
        <v>1291.5</v>
      </c>
      <c r="H201" s="38">
        <v>1368</v>
      </c>
      <c r="I201" s="38">
        <v>1148.33</v>
      </c>
      <c r="J201" s="39">
        <v>25</v>
      </c>
      <c r="K201" s="39">
        <f t="shared" si="10"/>
        <v>3832.83</v>
      </c>
      <c r="L201" s="39">
        <f t="shared" ref="L201:L244" si="11">F201-K201</f>
        <v>41167.17</v>
      </c>
      <c r="M201" s="33" t="s">
        <v>570</v>
      </c>
    </row>
    <row r="202" spans="1:13" x14ac:dyDescent="0.25">
      <c r="A202" s="28">
        <v>200</v>
      </c>
      <c r="B202" s="11" t="s">
        <v>277</v>
      </c>
      <c r="C202" s="11" t="s">
        <v>276</v>
      </c>
      <c r="D202" s="11" t="s">
        <v>302</v>
      </c>
      <c r="E202" s="11" t="s">
        <v>592</v>
      </c>
      <c r="F202" s="39">
        <v>100000</v>
      </c>
      <c r="G202" s="38">
        <v>2870</v>
      </c>
      <c r="H202" s="38">
        <v>3040</v>
      </c>
      <c r="I202" s="38">
        <v>11807.84</v>
      </c>
      <c r="J202" s="39">
        <v>1215.1199999999999</v>
      </c>
      <c r="K202" s="39">
        <f t="shared" si="10"/>
        <v>18932.96</v>
      </c>
      <c r="L202" s="39">
        <f t="shared" si="11"/>
        <v>81067.040000000008</v>
      </c>
      <c r="M202" s="33" t="s">
        <v>570</v>
      </c>
    </row>
    <row r="203" spans="1:13" x14ac:dyDescent="0.25">
      <c r="A203" s="28">
        <v>201</v>
      </c>
      <c r="B203" s="11" t="s">
        <v>123</v>
      </c>
      <c r="C203" s="11" t="s">
        <v>84</v>
      </c>
      <c r="D203" s="11" t="s">
        <v>303</v>
      </c>
      <c r="E203" s="11" t="s">
        <v>589</v>
      </c>
      <c r="F203" s="39">
        <v>20000</v>
      </c>
      <c r="G203" s="38">
        <v>574</v>
      </c>
      <c r="H203" s="38">
        <v>608</v>
      </c>
      <c r="I203" s="38"/>
      <c r="J203" s="39">
        <v>625</v>
      </c>
      <c r="K203" s="39">
        <f t="shared" si="10"/>
        <v>1807</v>
      </c>
      <c r="L203" s="39">
        <f t="shared" si="11"/>
        <v>18193</v>
      </c>
      <c r="M203" s="33" t="s">
        <v>570</v>
      </c>
    </row>
    <row r="204" spans="1:13" x14ac:dyDescent="0.25">
      <c r="A204" s="28">
        <v>202</v>
      </c>
      <c r="B204" s="11" t="s">
        <v>103</v>
      </c>
      <c r="C204" s="11" t="s">
        <v>88</v>
      </c>
      <c r="D204" s="11" t="s">
        <v>303</v>
      </c>
      <c r="E204" s="11" t="s">
        <v>589</v>
      </c>
      <c r="F204" s="39">
        <v>20000</v>
      </c>
      <c r="G204" s="38">
        <v>574</v>
      </c>
      <c r="H204" s="38">
        <v>608</v>
      </c>
      <c r="I204" s="38"/>
      <c r="J204" s="39">
        <v>625</v>
      </c>
      <c r="K204" s="39">
        <f t="shared" si="10"/>
        <v>1807</v>
      </c>
      <c r="L204" s="39">
        <f t="shared" si="11"/>
        <v>18193</v>
      </c>
      <c r="M204" s="33" t="s">
        <v>571</v>
      </c>
    </row>
    <row r="205" spans="1:13" x14ac:dyDescent="0.25">
      <c r="A205" s="28">
        <v>203</v>
      </c>
      <c r="B205" s="11" t="s">
        <v>117</v>
      </c>
      <c r="C205" s="11" t="s">
        <v>84</v>
      </c>
      <c r="D205" s="11" t="s">
        <v>303</v>
      </c>
      <c r="E205" s="11" t="s">
        <v>589</v>
      </c>
      <c r="F205" s="39">
        <v>20000</v>
      </c>
      <c r="G205" s="38">
        <v>574</v>
      </c>
      <c r="H205" s="38">
        <v>608</v>
      </c>
      <c r="I205" s="38"/>
      <c r="J205" s="39">
        <v>25</v>
      </c>
      <c r="K205" s="39">
        <f t="shared" si="10"/>
        <v>1207</v>
      </c>
      <c r="L205" s="39">
        <f t="shared" si="11"/>
        <v>18793</v>
      </c>
      <c r="M205" s="33" t="s">
        <v>570</v>
      </c>
    </row>
    <row r="206" spans="1:13" x14ac:dyDescent="0.25">
      <c r="A206" s="28">
        <v>204</v>
      </c>
      <c r="B206" s="11" t="s">
        <v>255</v>
      </c>
      <c r="C206" s="11" t="s">
        <v>88</v>
      </c>
      <c r="D206" s="11" t="s">
        <v>303</v>
      </c>
      <c r="E206" s="11" t="s">
        <v>589</v>
      </c>
      <c r="F206" s="39">
        <v>17600</v>
      </c>
      <c r="G206" s="38">
        <v>505.12</v>
      </c>
      <c r="H206" s="38">
        <v>535.04</v>
      </c>
      <c r="I206" s="38"/>
      <c r="J206" s="39">
        <v>25</v>
      </c>
      <c r="K206" s="39">
        <f t="shared" si="10"/>
        <v>1065.1599999999999</v>
      </c>
      <c r="L206" s="39">
        <f t="shared" si="11"/>
        <v>16534.84</v>
      </c>
      <c r="M206" s="33" t="s">
        <v>571</v>
      </c>
    </row>
    <row r="207" spans="1:13" x14ac:dyDescent="0.25">
      <c r="A207" s="28">
        <v>205</v>
      </c>
      <c r="B207" s="11" t="s">
        <v>144</v>
      </c>
      <c r="C207" s="11" t="s">
        <v>63</v>
      </c>
      <c r="D207" s="11" t="s">
        <v>308</v>
      </c>
      <c r="E207" s="11" t="s">
        <v>589</v>
      </c>
      <c r="F207" s="39">
        <v>32500</v>
      </c>
      <c r="G207" s="38">
        <v>932.75</v>
      </c>
      <c r="H207" s="38">
        <v>988</v>
      </c>
      <c r="I207" s="38"/>
      <c r="J207" s="39">
        <v>25</v>
      </c>
      <c r="K207" s="39">
        <f t="shared" si="10"/>
        <v>1945.75</v>
      </c>
      <c r="L207" s="39">
        <f t="shared" si="11"/>
        <v>30554.25</v>
      </c>
      <c r="M207" s="33" t="s">
        <v>571</v>
      </c>
    </row>
    <row r="208" spans="1:13" x14ac:dyDescent="0.25">
      <c r="A208" s="28">
        <v>206</v>
      </c>
      <c r="B208" s="11" t="s">
        <v>510</v>
      </c>
      <c r="C208" s="11" t="s">
        <v>111</v>
      </c>
      <c r="D208" s="11" t="s">
        <v>308</v>
      </c>
      <c r="E208" s="11" t="s">
        <v>589</v>
      </c>
      <c r="F208" s="39">
        <v>20000</v>
      </c>
      <c r="G208" s="38">
        <v>574</v>
      </c>
      <c r="H208" s="38">
        <v>608</v>
      </c>
      <c r="I208" s="38"/>
      <c r="J208" s="39">
        <v>25</v>
      </c>
      <c r="K208" s="39">
        <f t="shared" si="10"/>
        <v>1207</v>
      </c>
      <c r="L208" s="39">
        <f t="shared" si="11"/>
        <v>18793</v>
      </c>
      <c r="M208" s="33" t="s">
        <v>570</v>
      </c>
    </row>
    <row r="209" spans="1:13" x14ac:dyDescent="0.25">
      <c r="A209" s="28">
        <v>207</v>
      </c>
      <c r="B209" s="11" t="s">
        <v>87</v>
      </c>
      <c r="C209" s="11" t="s">
        <v>86</v>
      </c>
      <c r="D209" s="11" t="s">
        <v>308</v>
      </c>
      <c r="E209" s="11" t="s">
        <v>592</v>
      </c>
      <c r="F209" s="39">
        <v>200000</v>
      </c>
      <c r="G209" s="38">
        <v>5740</v>
      </c>
      <c r="H209" s="38">
        <v>4742.3999999999996</v>
      </c>
      <c r="I209" s="38">
        <v>35962.269999999997</v>
      </c>
      <c r="J209" s="39">
        <v>25</v>
      </c>
      <c r="K209" s="39">
        <f t="shared" si="10"/>
        <v>46469.67</v>
      </c>
      <c r="L209" s="39">
        <f t="shared" si="11"/>
        <v>153530.33000000002</v>
      </c>
      <c r="M209" s="33" t="s">
        <v>571</v>
      </c>
    </row>
    <row r="210" spans="1:13" x14ac:dyDescent="0.25">
      <c r="A210" s="28">
        <v>208</v>
      </c>
      <c r="B210" s="11" t="s">
        <v>506</v>
      </c>
      <c r="C210" s="11" t="s">
        <v>189</v>
      </c>
      <c r="D210" s="11" t="s">
        <v>324</v>
      </c>
      <c r="E210" s="11" t="s">
        <v>589</v>
      </c>
      <c r="F210" s="39">
        <v>40000</v>
      </c>
      <c r="G210" s="38">
        <v>1148</v>
      </c>
      <c r="H210" s="38">
        <v>1216</v>
      </c>
      <c r="I210" s="38">
        <v>442.65</v>
      </c>
      <c r="J210" s="39">
        <v>25</v>
      </c>
      <c r="K210" s="39">
        <f t="shared" si="10"/>
        <v>2831.65</v>
      </c>
      <c r="L210" s="39">
        <f t="shared" si="11"/>
        <v>37168.35</v>
      </c>
      <c r="M210" s="33" t="s">
        <v>570</v>
      </c>
    </row>
    <row r="211" spans="1:13" ht="15.75" x14ac:dyDescent="0.25">
      <c r="A211" s="28">
        <v>209</v>
      </c>
      <c r="B211" s="11" t="s">
        <v>288</v>
      </c>
      <c r="C211" s="11" t="s">
        <v>152</v>
      </c>
      <c r="D211" s="11" t="s">
        <v>303</v>
      </c>
      <c r="E211" s="11" t="s">
        <v>592</v>
      </c>
      <c r="F211" s="39">
        <v>50000</v>
      </c>
      <c r="G211" s="38">
        <v>1435</v>
      </c>
      <c r="H211" s="38">
        <v>1520</v>
      </c>
      <c r="I211" s="38">
        <v>1854</v>
      </c>
      <c r="J211" s="39">
        <v>25</v>
      </c>
      <c r="K211" s="39">
        <f t="shared" si="10"/>
        <v>4834</v>
      </c>
      <c r="L211" s="39">
        <f t="shared" si="11"/>
        <v>45166</v>
      </c>
      <c r="M211" s="50" t="s">
        <v>570</v>
      </c>
    </row>
    <row r="212" spans="1:13" x14ac:dyDescent="0.25">
      <c r="A212" s="28">
        <v>210</v>
      </c>
      <c r="B212" s="11" t="s">
        <v>507</v>
      </c>
      <c r="C212" s="11" t="s">
        <v>201</v>
      </c>
      <c r="D212" s="11" t="s">
        <v>303</v>
      </c>
      <c r="E212" s="11" t="s">
        <v>592</v>
      </c>
      <c r="F212" s="39">
        <v>60000</v>
      </c>
      <c r="G212" s="38">
        <v>1722</v>
      </c>
      <c r="H212" s="38">
        <v>1824</v>
      </c>
      <c r="I212" s="38">
        <v>3486.68</v>
      </c>
      <c r="J212" s="39">
        <v>25</v>
      </c>
      <c r="K212" s="39">
        <f t="shared" si="10"/>
        <v>7057.68</v>
      </c>
      <c r="L212" s="39">
        <f t="shared" si="11"/>
        <v>52942.32</v>
      </c>
      <c r="M212" s="33" t="s">
        <v>571</v>
      </c>
    </row>
    <row r="213" spans="1:13" x14ac:dyDescent="0.25">
      <c r="A213" s="28">
        <v>211</v>
      </c>
      <c r="B213" s="11" t="s">
        <v>153</v>
      </c>
      <c r="C213" s="11" t="s">
        <v>152</v>
      </c>
      <c r="D213" s="11" t="s">
        <v>303</v>
      </c>
      <c r="E213" s="11" t="s">
        <v>592</v>
      </c>
      <c r="F213" s="39">
        <v>40000</v>
      </c>
      <c r="G213" s="38">
        <v>1148</v>
      </c>
      <c r="H213" s="38">
        <v>1216</v>
      </c>
      <c r="I213" s="38"/>
      <c r="J213" s="39">
        <v>25</v>
      </c>
      <c r="K213" s="39">
        <f t="shared" si="10"/>
        <v>2389</v>
      </c>
      <c r="L213" s="39">
        <f t="shared" si="11"/>
        <v>37611</v>
      </c>
      <c r="M213" s="33" t="s">
        <v>571</v>
      </c>
    </row>
    <row r="214" spans="1:13" x14ac:dyDescent="0.25">
      <c r="A214" s="28">
        <v>212</v>
      </c>
      <c r="B214" s="11" t="s">
        <v>114</v>
      </c>
      <c r="C214" s="11" t="s">
        <v>99</v>
      </c>
      <c r="D214" s="11" t="s">
        <v>303</v>
      </c>
      <c r="E214" s="11" t="s">
        <v>589</v>
      </c>
      <c r="F214" s="39">
        <v>32500</v>
      </c>
      <c r="G214" s="38">
        <v>932.75</v>
      </c>
      <c r="H214" s="38">
        <v>988</v>
      </c>
      <c r="I214" s="38"/>
      <c r="J214" s="39">
        <v>1000</v>
      </c>
      <c r="K214" s="39">
        <f t="shared" si="10"/>
        <v>2920.75</v>
      </c>
      <c r="L214" s="39">
        <f t="shared" si="11"/>
        <v>29579.25</v>
      </c>
      <c r="M214" s="33" t="s">
        <v>570</v>
      </c>
    </row>
    <row r="215" spans="1:13" x14ac:dyDescent="0.25">
      <c r="A215" s="28">
        <v>213</v>
      </c>
      <c r="B215" s="11" t="s">
        <v>273</v>
      </c>
      <c r="C215" s="11" t="s">
        <v>111</v>
      </c>
      <c r="D215" s="11" t="s">
        <v>311</v>
      </c>
      <c r="E215" s="11" t="s">
        <v>589</v>
      </c>
      <c r="F215" s="39">
        <v>20000</v>
      </c>
      <c r="G215" s="38">
        <v>574</v>
      </c>
      <c r="H215" s="38">
        <v>608</v>
      </c>
      <c r="I215" s="38"/>
      <c r="J215" s="39">
        <v>3405.24</v>
      </c>
      <c r="K215" s="39">
        <f t="shared" si="10"/>
        <v>4587.24</v>
      </c>
      <c r="L215" s="39">
        <f t="shared" si="11"/>
        <v>15412.76</v>
      </c>
      <c r="M215" s="33" t="s">
        <v>570</v>
      </c>
    </row>
    <row r="216" spans="1:13" x14ac:dyDescent="0.25">
      <c r="A216" s="28">
        <v>214</v>
      </c>
      <c r="B216" s="11" t="s">
        <v>131</v>
      </c>
      <c r="C216" s="11" t="s">
        <v>63</v>
      </c>
      <c r="D216" s="11" t="s">
        <v>303</v>
      </c>
      <c r="E216" s="11" t="s">
        <v>589</v>
      </c>
      <c r="F216" s="39">
        <v>40000</v>
      </c>
      <c r="G216" s="38">
        <v>1148</v>
      </c>
      <c r="H216" s="38">
        <v>1216</v>
      </c>
      <c r="I216" s="38">
        <v>442.65</v>
      </c>
      <c r="J216" s="39">
        <v>25</v>
      </c>
      <c r="K216" s="39">
        <f t="shared" si="10"/>
        <v>2831.65</v>
      </c>
      <c r="L216" s="39">
        <f t="shared" si="11"/>
        <v>37168.35</v>
      </c>
      <c r="M216" s="33" t="s">
        <v>571</v>
      </c>
    </row>
    <row r="217" spans="1:13" x14ac:dyDescent="0.25">
      <c r="A217" s="28">
        <v>216</v>
      </c>
      <c r="B217" s="11" t="s">
        <v>98</v>
      </c>
      <c r="C217" s="11" t="s">
        <v>88</v>
      </c>
      <c r="D217" s="11" t="s">
        <v>303</v>
      </c>
      <c r="E217" s="11" t="s">
        <v>589</v>
      </c>
      <c r="F217" s="39">
        <v>16000</v>
      </c>
      <c r="G217" s="38">
        <v>459.2</v>
      </c>
      <c r="H217" s="38">
        <v>486.4</v>
      </c>
      <c r="I217" s="38"/>
      <c r="J217" s="39">
        <v>25</v>
      </c>
      <c r="K217" s="39">
        <f t="shared" si="10"/>
        <v>970.59999999999991</v>
      </c>
      <c r="L217" s="39">
        <f t="shared" si="11"/>
        <v>15029.4</v>
      </c>
      <c r="M217" s="33" t="s">
        <v>571</v>
      </c>
    </row>
    <row r="218" spans="1:13" x14ac:dyDescent="0.25">
      <c r="A218" s="28">
        <v>217</v>
      </c>
      <c r="B218" s="11" t="s">
        <v>228</v>
      </c>
      <c r="C218" s="11" t="s">
        <v>178</v>
      </c>
      <c r="D218" s="11" t="s">
        <v>303</v>
      </c>
      <c r="E218" s="11" t="s">
        <v>589</v>
      </c>
      <c r="F218" s="39">
        <v>22000</v>
      </c>
      <c r="G218" s="38">
        <v>631.4</v>
      </c>
      <c r="H218" s="38">
        <v>668.8</v>
      </c>
      <c r="I218" s="38">
        <v>3486.68</v>
      </c>
      <c r="J218" s="39">
        <v>4205</v>
      </c>
      <c r="K218" s="39">
        <f t="shared" si="10"/>
        <v>8991.8799999999992</v>
      </c>
      <c r="L218" s="39">
        <f t="shared" si="11"/>
        <v>13008.12</v>
      </c>
      <c r="M218" s="33" t="s">
        <v>571</v>
      </c>
    </row>
    <row r="219" spans="1:13" x14ac:dyDescent="0.25">
      <c r="A219" s="28">
        <v>218</v>
      </c>
      <c r="B219" s="38" t="s">
        <v>190</v>
      </c>
      <c r="C219" s="38" t="s">
        <v>189</v>
      </c>
      <c r="D219" s="38" t="s">
        <v>303</v>
      </c>
      <c r="E219" s="11" t="s">
        <v>589</v>
      </c>
      <c r="F219" s="39">
        <v>32500</v>
      </c>
      <c r="G219" s="38">
        <v>932.75</v>
      </c>
      <c r="H219" s="38">
        <v>988</v>
      </c>
      <c r="I219" s="38"/>
      <c r="J219" s="39">
        <v>25</v>
      </c>
      <c r="K219" s="39">
        <f t="shared" si="10"/>
        <v>1945.75</v>
      </c>
      <c r="L219" s="39">
        <f t="shared" si="11"/>
        <v>30554.25</v>
      </c>
      <c r="M219" s="33" t="s">
        <v>570</v>
      </c>
    </row>
    <row r="220" spans="1:13" x14ac:dyDescent="0.25">
      <c r="A220" s="28">
        <v>219</v>
      </c>
      <c r="B220" s="11" t="s">
        <v>100</v>
      </c>
      <c r="C220" s="11" t="s">
        <v>99</v>
      </c>
      <c r="D220" s="11" t="s">
        <v>303</v>
      </c>
      <c r="E220" s="11" t="s">
        <v>589</v>
      </c>
      <c r="F220" s="39">
        <v>32500</v>
      </c>
      <c r="G220" s="38">
        <v>932.75</v>
      </c>
      <c r="H220" s="38">
        <v>988</v>
      </c>
      <c r="I220" s="38"/>
      <c r="J220" s="39">
        <v>1975</v>
      </c>
      <c r="K220" s="39">
        <f t="shared" si="10"/>
        <v>3895.75</v>
      </c>
      <c r="L220" s="39">
        <f t="shared" si="11"/>
        <v>28604.25</v>
      </c>
      <c r="M220" s="33" t="s">
        <v>571</v>
      </c>
    </row>
    <row r="221" spans="1:13" x14ac:dyDescent="0.25">
      <c r="A221" s="28">
        <v>220</v>
      </c>
      <c r="B221" s="11" t="s">
        <v>217</v>
      </c>
      <c r="C221" s="11" t="s">
        <v>61</v>
      </c>
      <c r="D221" s="11" t="s">
        <v>303</v>
      </c>
      <c r="E221" s="11" t="s">
        <v>589</v>
      </c>
      <c r="F221" s="39">
        <v>20000</v>
      </c>
      <c r="G221" s="38">
        <v>574</v>
      </c>
      <c r="H221" s="38">
        <v>608</v>
      </c>
      <c r="I221" s="38"/>
      <c r="J221" s="39">
        <v>25</v>
      </c>
      <c r="K221" s="39">
        <f t="shared" si="10"/>
        <v>1207</v>
      </c>
      <c r="L221" s="39">
        <f t="shared" si="11"/>
        <v>18793</v>
      </c>
      <c r="M221" s="33" t="s">
        <v>570</v>
      </c>
    </row>
    <row r="222" spans="1:13" s="9" customFormat="1" x14ac:dyDescent="0.25">
      <c r="A222" s="28">
        <v>221</v>
      </c>
      <c r="B222" s="11" t="s">
        <v>220</v>
      </c>
      <c r="C222" s="11" t="s">
        <v>219</v>
      </c>
      <c r="D222" s="11" t="s">
        <v>303</v>
      </c>
      <c r="E222" s="11" t="s">
        <v>589</v>
      </c>
      <c r="F222" s="39">
        <v>31500</v>
      </c>
      <c r="G222" s="38">
        <v>904.05</v>
      </c>
      <c r="H222" s="38">
        <v>957.6</v>
      </c>
      <c r="I222" s="38"/>
      <c r="J222" s="39">
        <v>25</v>
      </c>
      <c r="K222" s="39">
        <f t="shared" si="10"/>
        <v>1886.65</v>
      </c>
      <c r="L222" s="39">
        <f t="shared" si="11"/>
        <v>29613.35</v>
      </c>
      <c r="M222" s="33" t="s">
        <v>570</v>
      </c>
    </row>
    <row r="223" spans="1:13" x14ac:dyDescent="0.25">
      <c r="A223" s="28">
        <v>222</v>
      </c>
      <c r="B223" s="11" t="s">
        <v>139</v>
      </c>
      <c r="C223" s="11" t="s">
        <v>138</v>
      </c>
      <c r="D223" s="11" t="s">
        <v>316</v>
      </c>
      <c r="E223" s="11" t="s">
        <v>591</v>
      </c>
      <c r="F223" s="39">
        <v>80000</v>
      </c>
      <c r="G223" s="38">
        <v>2296</v>
      </c>
      <c r="H223" s="38">
        <v>2432</v>
      </c>
      <c r="I223" s="38">
        <v>7400.87</v>
      </c>
      <c r="J223" s="39">
        <v>25</v>
      </c>
      <c r="K223" s="39">
        <f t="shared" si="10"/>
        <v>12153.869999999999</v>
      </c>
      <c r="L223" s="39">
        <f t="shared" si="11"/>
        <v>67846.13</v>
      </c>
      <c r="M223" s="33" t="s">
        <v>571</v>
      </c>
    </row>
    <row r="224" spans="1:13" x14ac:dyDescent="0.25">
      <c r="A224" s="28">
        <v>223</v>
      </c>
      <c r="B224" s="11" t="s">
        <v>192</v>
      </c>
      <c r="C224" s="11" t="s">
        <v>61</v>
      </c>
      <c r="D224" s="11" t="s">
        <v>303</v>
      </c>
      <c r="E224" s="11" t="s">
        <v>589</v>
      </c>
      <c r="F224" s="39">
        <v>20000</v>
      </c>
      <c r="G224" s="38">
        <v>574</v>
      </c>
      <c r="H224" s="38">
        <v>608</v>
      </c>
      <c r="I224" s="38"/>
      <c r="J224" s="39">
        <v>625</v>
      </c>
      <c r="K224" s="39">
        <f t="shared" ref="K224:K232" si="12">G224+H224+I224+J224</f>
        <v>1807</v>
      </c>
      <c r="L224" s="39">
        <f t="shared" si="11"/>
        <v>18193</v>
      </c>
      <c r="M224" s="33" t="s">
        <v>570</v>
      </c>
    </row>
    <row r="225" spans="1:13" x14ac:dyDescent="0.25">
      <c r="A225" s="28">
        <v>224</v>
      </c>
      <c r="B225" s="11" t="s">
        <v>508</v>
      </c>
      <c r="C225" s="11" t="s">
        <v>2</v>
      </c>
      <c r="D225" s="11" t="s">
        <v>303</v>
      </c>
      <c r="E225" s="11" t="s">
        <v>589</v>
      </c>
      <c r="F225" s="39">
        <v>22500</v>
      </c>
      <c r="G225" s="38">
        <v>645.75</v>
      </c>
      <c r="H225" s="38">
        <v>684</v>
      </c>
      <c r="I225" s="38"/>
      <c r="J225" s="39">
        <v>25</v>
      </c>
      <c r="K225" s="39">
        <f t="shared" si="12"/>
        <v>1354.75</v>
      </c>
      <c r="L225" s="39">
        <f t="shared" si="11"/>
        <v>21145.25</v>
      </c>
      <c r="M225" s="33" t="s">
        <v>570</v>
      </c>
    </row>
    <row r="226" spans="1:13" x14ac:dyDescent="0.25">
      <c r="A226" s="28">
        <v>225</v>
      </c>
      <c r="B226" s="11" t="s">
        <v>64</v>
      </c>
      <c r="C226" s="11" t="s">
        <v>63</v>
      </c>
      <c r="D226" s="11" t="s">
        <v>304</v>
      </c>
      <c r="E226" s="11" t="s">
        <v>589</v>
      </c>
      <c r="F226" s="39">
        <v>20000</v>
      </c>
      <c r="G226" s="38">
        <v>574</v>
      </c>
      <c r="H226" s="38">
        <v>608</v>
      </c>
      <c r="I226" s="38"/>
      <c r="J226" s="39">
        <v>625</v>
      </c>
      <c r="K226" s="39">
        <f t="shared" si="12"/>
        <v>1807</v>
      </c>
      <c r="L226" s="39">
        <f t="shared" si="11"/>
        <v>18193</v>
      </c>
      <c r="M226" s="33" t="s">
        <v>571</v>
      </c>
    </row>
    <row r="227" spans="1:13" x14ac:dyDescent="0.25">
      <c r="A227" s="28">
        <v>226</v>
      </c>
      <c r="B227" s="11" t="s">
        <v>135</v>
      </c>
      <c r="C227" s="11" t="s">
        <v>84</v>
      </c>
      <c r="D227" s="11" t="s">
        <v>303</v>
      </c>
      <c r="E227" s="11" t="s">
        <v>589</v>
      </c>
      <c r="F227" s="39">
        <v>20000</v>
      </c>
      <c r="G227" s="38">
        <v>574</v>
      </c>
      <c r="H227" s="38">
        <v>608</v>
      </c>
      <c r="I227" s="38"/>
      <c r="J227" s="39">
        <v>625</v>
      </c>
      <c r="K227" s="39">
        <f t="shared" si="12"/>
        <v>1807</v>
      </c>
      <c r="L227" s="39">
        <f t="shared" si="11"/>
        <v>18193</v>
      </c>
      <c r="M227" s="33" t="s">
        <v>570</v>
      </c>
    </row>
    <row r="228" spans="1:13" ht="15.75" x14ac:dyDescent="0.25">
      <c r="A228" s="28">
        <v>227</v>
      </c>
      <c r="B228" s="11" t="s">
        <v>294</v>
      </c>
      <c r="C228" s="11" t="s">
        <v>84</v>
      </c>
      <c r="D228" s="11" t="s">
        <v>303</v>
      </c>
      <c r="E228" s="11" t="s">
        <v>589</v>
      </c>
      <c r="F228" s="39">
        <v>20000</v>
      </c>
      <c r="G228" s="38">
        <v>574</v>
      </c>
      <c r="H228" s="38">
        <v>608</v>
      </c>
      <c r="I228" s="38"/>
      <c r="J228" s="39">
        <v>25</v>
      </c>
      <c r="K228" s="39">
        <f t="shared" si="12"/>
        <v>1207</v>
      </c>
      <c r="L228" s="39">
        <f t="shared" si="11"/>
        <v>18793</v>
      </c>
      <c r="M228" s="50" t="s">
        <v>570</v>
      </c>
    </row>
    <row r="229" spans="1:13" x14ac:dyDescent="0.25">
      <c r="A229" s="28">
        <v>228</v>
      </c>
      <c r="B229" s="11" t="s">
        <v>147</v>
      </c>
      <c r="C229" s="11" t="s">
        <v>59</v>
      </c>
      <c r="D229" s="11" t="s">
        <v>302</v>
      </c>
      <c r="E229" s="11" t="s">
        <v>592</v>
      </c>
      <c r="F229" s="39">
        <v>70000</v>
      </c>
      <c r="G229" s="38">
        <v>2009</v>
      </c>
      <c r="H229" s="38">
        <v>2128</v>
      </c>
      <c r="I229" s="38">
        <v>5130.45</v>
      </c>
      <c r="J229" s="39">
        <v>2149.65</v>
      </c>
      <c r="K229" s="39">
        <f t="shared" si="12"/>
        <v>11417.1</v>
      </c>
      <c r="L229" s="39">
        <f t="shared" si="11"/>
        <v>58582.9</v>
      </c>
      <c r="M229" s="33" t="s">
        <v>571</v>
      </c>
    </row>
    <row r="230" spans="1:13" x14ac:dyDescent="0.25">
      <c r="A230" s="28">
        <v>229</v>
      </c>
      <c r="B230" s="11" t="s">
        <v>245</v>
      </c>
      <c r="C230" s="11" t="s">
        <v>63</v>
      </c>
      <c r="D230" s="11" t="s">
        <v>302</v>
      </c>
      <c r="E230" s="11" t="s">
        <v>589</v>
      </c>
      <c r="F230" s="39">
        <v>32500</v>
      </c>
      <c r="G230" s="38">
        <v>932.75</v>
      </c>
      <c r="H230" s="38">
        <v>988</v>
      </c>
      <c r="I230" s="38"/>
      <c r="J230" s="39">
        <v>25</v>
      </c>
      <c r="K230" s="39">
        <f t="shared" si="12"/>
        <v>1945.75</v>
      </c>
      <c r="L230" s="39">
        <f t="shared" si="11"/>
        <v>30554.25</v>
      </c>
      <c r="M230" s="33" t="s">
        <v>571</v>
      </c>
    </row>
    <row r="231" spans="1:13" x14ac:dyDescent="0.25">
      <c r="A231" s="28">
        <v>230</v>
      </c>
      <c r="B231" s="11" t="s">
        <v>199</v>
      </c>
      <c r="C231" s="11" t="s">
        <v>2</v>
      </c>
      <c r="D231" s="11" t="s">
        <v>303</v>
      </c>
      <c r="E231" s="11" t="s">
        <v>589</v>
      </c>
      <c r="F231" s="39">
        <v>25000</v>
      </c>
      <c r="G231" s="38">
        <v>717.5</v>
      </c>
      <c r="H231" s="38">
        <v>760</v>
      </c>
      <c r="I231" s="38"/>
      <c r="J231" s="39">
        <v>25</v>
      </c>
      <c r="K231" s="39">
        <f t="shared" si="12"/>
        <v>1502.5</v>
      </c>
      <c r="L231" s="39">
        <f t="shared" si="11"/>
        <v>23497.5</v>
      </c>
      <c r="M231" s="33" t="s">
        <v>570</v>
      </c>
    </row>
    <row r="232" spans="1:13" x14ac:dyDescent="0.25">
      <c r="A232" s="28">
        <v>231</v>
      </c>
      <c r="B232" s="11" t="s">
        <v>258</v>
      </c>
      <c r="C232" s="11" t="s">
        <v>2</v>
      </c>
      <c r="D232" s="11" t="s">
        <v>303</v>
      </c>
      <c r="E232" s="11" t="s">
        <v>589</v>
      </c>
      <c r="F232" s="39">
        <v>25000</v>
      </c>
      <c r="G232" s="38">
        <v>717.5</v>
      </c>
      <c r="H232" s="38">
        <v>760</v>
      </c>
      <c r="I232" s="38"/>
      <c r="J232" s="39">
        <v>25</v>
      </c>
      <c r="K232" s="39">
        <f t="shared" si="12"/>
        <v>1502.5</v>
      </c>
      <c r="L232" s="39">
        <f t="shared" si="11"/>
        <v>23497.5</v>
      </c>
      <c r="M232" s="33" t="s">
        <v>570</v>
      </c>
    </row>
    <row r="233" spans="1:13" x14ac:dyDescent="0.25">
      <c r="A233" s="28">
        <v>232</v>
      </c>
      <c r="B233" s="11" t="s">
        <v>60</v>
      </c>
      <c r="C233" s="11" t="s">
        <v>59</v>
      </c>
      <c r="D233" s="11" t="s">
        <v>302</v>
      </c>
      <c r="E233" s="11" t="s">
        <v>592</v>
      </c>
      <c r="F233" s="39">
        <v>40000</v>
      </c>
      <c r="G233" s="39">
        <v>1148</v>
      </c>
      <c r="H233" s="39">
        <v>1216</v>
      </c>
      <c r="I233" s="39">
        <v>442.65</v>
      </c>
      <c r="J233" s="39">
        <v>25</v>
      </c>
      <c r="K233" s="39">
        <f>SUBTOTAL(9,G233:J233)</f>
        <v>2831.65</v>
      </c>
      <c r="L233" s="39">
        <f t="shared" si="11"/>
        <v>37168.35</v>
      </c>
      <c r="M233" s="33" t="s">
        <v>571</v>
      </c>
    </row>
    <row r="234" spans="1:13" x14ac:dyDescent="0.25">
      <c r="A234" s="28">
        <v>233</v>
      </c>
      <c r="B234" s="11" t="s">
        <v>62</v>
      </c>
      <c r="C234" s="11" t="s">
        <v>61</v>
      </c>
      <c r="D234" s="11" t="s">
        <v>303</v>
      </c>
      <c r="E234" s="11" t="s">
        <v>589</v>
      </c>
      <c r="F234" s="39">
        <v>70000</v>
      </c>
      <c r="G234" s="38">
        <v>2009</v>
      </c>
      <c r="H234" s="38">
        <v>2128</v>
      </c>
      <c r="I234" s="38">
        <v>5130.45</v>
      </c>
      <c r="J234" s="39">
        <v>1215.1199999999999</v>
      </c>
      <c r="K234" s="39">
        <f t="shared" ref="K234:K244" si="13">G234+H234+I234+J234</f>
        <v>10482.57</v>
      </c>
      <c r="L234" s="39">
        <f t="shared" si="11"/>
        <v>59517.43</v>
      </c>
      <c r="M234" s="33" t="s">
        <v>570</v>
      </c>
    </row>
    <row r="235" spans="1:13" x14ac:dyDescent="0.25">
      <c r="A235" s="28">
        <v>234</v>
      </c>
      <c r="B235" s="11" t="s">
        <v>232</v>
      </c>
      <c r="C235" s="11" t="s">
        <v>178</v>
      </c>
      <c r="D235" s="11" t="s">
        <v>303</v>
      </c>
      <c r="E235" s="11" t="s">
        <v>589</v>
      </c>
      <c r="F235" s="39">
        <v>22500</v>
      </c>
      <c r="G235" s="38">
        <v>645.75</v>
      </c>
      <c r="H235" s="38">
        <v>684</v>
      </c>
      <c r="I235" s="38"/>
      <c r="J235" s="39">
        <v>25</v>
      </c>
      <c r="K235" s="39">
        <f t="shared" si="13"/>
        <v>1354.75</v>
      </c>
      <c r="L235" s="39">
        <f t="shared" si="11"/>
        <v>21145.25</v>
      </c>
      <c r="M235" s="33" t="s">
        <v>571</v>
      </c>
    </row>
    <row r="236" spans="1:13" x14ac:dyDescent="0.25">
      <c r="A236" s="28">
        <v>235</v>
      </c>
      <c r="B236" s="11" t="s">
        <v>262</v>
      </c>
      <c r="C236" s="11" t="s">
        <v>261</v>
      </c>
      <c r="D236" s="11" t="s">
        <v>323</v>
      </c>
      <c r="E236" s="11" t="s">
        <v>592</v>
      </c>
      <c r="F236" s="39">
        <v>80000</v>
      </c>
      <c r="G236" s="38">
        <v>2296</v>
      </c>
      <c r="H236" s="38">
        <v>2432</v>
      </c>
      <c r="I236" s="38">
        <v>7103.34</v>
      </c>
      <c r="J236" s="39">
        <v>3631.12</v>
      </c>
      <c r="K236" s="39">
        <f t="shared" si="13"/>
        <v>15462.46</v>
      </c>
      <c r="L236" s="39">
        <f t="shared" si="11"/>
        <v>64537.54</v>
      </c>
      <c r="M236" s="33" t="s">
        <v>571</v>
      </c>
    </row>
    <row r="237" spans="1:13" x14ac:dyDescent="0.25">
      <c r="A237" s="28">
        <v>236</v>
      </c>
      <c r="B237" s="11" t="s">
        <v>129</v>
      </c>
      <c r="C237" s="11" t="s">
        <v>128</v>
      </c>
      <c r="D237" s="11" t="s">
        <v>315</v>
      </c>
      <c r="E237" s="11" t="s">
        <v>592</v>
      </c>
      <c r="F237" s="39">
        <v>100000</v>
      </c>
      <c r="G237" s="38">
        <v>2870</v>
      </c>
      <c r="H237" s="38">
        <v>3040</v>
      </c>
      <c r="I237" s="38">
        <v>12105.37</v>
      </c>
      <c r="J237" s="39">
        <v>25</v>
      </c>
      <c r="K237" s="39">
        <f t="shared" si="13"/>
        <v>18040.370000000003</v>
      </c>
      <c r="L237" s="39">
        <f t="shared" si="11"/>
        <v>81959.63</v>
      </c>
      <c r="M237" s="33" t="s">
        <v>571</v>
      </c>
    </row>
    <row r="238" spans="1:13" x14ac:dyDescent="0.25">
      <c r="A238" s="28">
        <v>237</v>
      </c>
      <c r="B238" s="11" t="s">
        <v>280</v>
      </c>
      <c r="C238" s="11" t="s">
        <v>279</v>
      </c>
      <c r="D238" s="11" t="s">
        <v>303</v>
      </c>
      <c r="E238" s="11" t="s">
        <v>592</v>
      </c>
      <c r="F238" s="39">
        <v>60000</v>
      </c>
      <c r="G238" s="38">
        <v>1722</v>
      </c>
      <c r="H238" s="38">
        <v>1824</v>
      </c>
      <c r="I238" s="38"/>
      <c r="J238" s="39">
        <v>25</v>
      </c>
      <c r="K238" s="39">
        <f t="shared" si="13"/>
        <v>3571</v>
      </c>
      <c r="L238" s="39">
        <f t="shared" si="11"/>
        <v>56429</v>
      </c>
      <c r="M238" s="33" t="s">
        <v>570</v>
      </c>
    </row>
    <row r="239" spans="1:13" x14ac:dyDescent="0.25">
      <c r="A239" s="28">
        <v>238</v>
      </c>
      <c r="B239" s="11" t="s">
        <v>223</v>
      </c>
      <c r="C239" s="11" t="s">
        <v>183</v>
      </c>
      <c r="D239" s="11" t="s">
        <v>303</v>
      </c>
      <c r="E239" s="11" t="s">
        <v>592</v>
      </c>
      <c r="F239" s="39">
        <v>50000</v>
      </c>
      <c r="G239" s="38">
        <v>1435</v>
      </c>
      <c r="H239" s="38">
        <v>1520</v>
      </c>
      <c r="I239" s="38">
        <v>1675.48</v>
      </c>
      <c r="J239" s="39">
        <v>5415.12</v>
      </c>
      <c r="K239" s="39">
        <f t="shared" si="13"/>
        <v>10045.599999999999</v>
      </c>
      <c r="L239" s="39">
        <f t="shared" si="11"/>
        <v>39954.400000000001</v>
      </c>
      <c r="M239" s="33" t="s">
        <v>570</v>
      </c>
    </row>
    <row r="240" spans="1:13" x14ac:dyDescent="0.25">
      <c r="A240" s="28">
        <v>239</v>
      </c>
      <c r="B240" s="11" t="s">
        <v>146</v>
      </c>
      <c r="C240" s="11" t="s">
        <v>145</v>
      </c>
      <c r="D240" s="11" t="s">
        <v>303</v>
      </c>
      <c r="E240" s="11" t="s">
        <v>589</v>
      </c>
      <c r="F240" s="39">
        <v>25000</v>
      </c>
      <c r="G240" s="38">
        <v>717.5</v>
      </c>
      <c r="H240" s="38">
        <v>760</v>
      </c>
      <c r="I240" s="38"/>
      <c r="J240" s="39">
        <v>25</v>
      </c>
      <c r="K240" s="39">
        <f t="shared" si="13"/>
        <v>1502.5</v>
      </c>
      <c r="L240" s="39">
        <f t="shared" si="11"/>
        <v>23497.5</v>
      </c>
      <c r="M240" s="33" t="s">
        <v>570</v>
      </c>
    </row>
    <row r="241" spans="1:13" x14ac:dyDescent="0.25">
      <c r="A241" s="28">
        <v>240</v>
      </c>
      <c r="B241" s="11" t="s">
        <v>130</v>
      </c>
      <c r="C241" s="11" t="s">
        <v>61</v>
      </c>
      <c r="D241" s="11" t="s">
        <v>303</v>
      </c>
      <c r="E241" s="11" t="s">
        <v>589</v>
      </c>
      <c r="F241" s="39">
        <v>20000</v>
      </c>
      <c r="G241" s="38">
        <v>574</v>
      </c>
      <c r="H241" s="38">
        <v>608</v>
      </c>
      <c r="I241" s="38"/>
      <c r="J241" s="39">
        <v>25</v>
      </c>
      <c r="K241" s="39">
        <f t="shared" si="13"/>
        <v>1207</v>
      </c>
      <c r="L241" s="39">
        <f t="shared" si="11"/>
        <v>18793</v>
      </c>
      <c r="M241" s="33" t="s">
        <v>570</v>
      </c>
    </row>
    <row r="242" spans="1:13" x14ac:dyDescent="0.25">
      <c r="A242" s="28">
        <v>241</v>
      </c>
      <c r="B242" s="11" t="s">
        <v>105</v>
      </c>
      <c r="C242" s="11" t="s">
        <v>104</v>
      </c>
      <c r="D242" s="11" t="s">
        <v>310</v>
      </c>
      <c r="E242" s="11" t="s">
        <v>592</v>
      </c>
      <c r="F242" s="39">
        <v>60000</v>
      </c>
      <c r="G242" s="38">
        <v>1722</v>
      </c>
      <c r="H242" s="38">
        <v>1824</v>
      </c>
      <c r="I242" s="38">
        <v>3486.68</v>
      </c>
      <c r="J242" s="39">
        <v>6280.2</v>
      </c>
      <c r="K242" s="39">
        <f t="shared" si="13"/>
        <v>13312.880000000001</v>
      </c>
      <c r="L242" s="39">
        <f t="shared" si="11"/>
        <v>46687.119999999995</v>
      </c>
      <c r="M242" s="33" t="s">
        <v>571</v>
      </c>
    </row>
    <row r="243" spans="1:13" x14ac:dyDescent="0.25">
      <c r="A243" s="28">
        <v>242</v>
      </c>
      <c r="B243" s="11" t="s">
        <v>259</v>
      </c>
      <c r="C243" s="11" t="s">
        <v>72</v>
      </c>
      <c r="D243" s="11" t="s">
        <v>6</v>
      </c>
      <c r="E243" s="11" t="s">
        <v>591</v>
      </c>
      <c r="F243" s="39">
        <v>80000</v>
      </c>
      <c r="G243" s="38">
        <v>2296</v>
      </c>
      <c r="H243" s="38">
        <v>2432</v>
      </c>
      <c r="I243" s="38">
        <v>7103.34</v>
      </c>
      <c r="J243" s="39">
        <v>7884.18</v>
      </c>
      <c r="K243" s="39">
        <f t="shared" si="13"/>
        <v>19715.52</v>
      </c>
      <c r="L243" s="39">
        <f t="shared" si="11"/>
        <v>60284.479999999996</v>
      </c>
      <c r="M243" s="33" t="s">
        <v>571</v>
      </c>
    </row>
    <row r="244" spans="1:13" x14ac:dyDescent="0.25">
      <c r="A244" s="28">
        <v>243</v>
      </c>
      <c r="B244" s="11" t="s">
        <v>119</v>
      </c>
      <c r="C244" s="11" t="s">
        <v>82</v>
      </c>
      <c r="D244" s="11" t="s">
        <v>305</v>
      </c>
      <c r="E244" s="11" t="s">
        <v>592</v>
      </c>
      <c r="F244" s="39">
        <v>35000</v>
      </c>
      <c r="G244" s="38">
        <v>1004.5</v>
      </c>
      <c r="H244" s="38">
        <v>1064</v>
      </c>
      <c r="I244" s="38"/>
      <c r="J244" s="39">
        <v>25</v>
      </c>
      <c r="K244" s="39">
        <f t="shared" si="13"/>
        <v>2093.5</v>
      </c>
      <c r="L244" s="39">
        <f t="shared" si="11"/>
        <v>32906.5</v>
      </c>
      <c r="M244" s="33" t="s">
        <v>570</v>
      </c>
    </row>
    <row r="245" spans="1:13" x14ac:dyDescent="0.25">
      <c r="A245" s="29"/>
      <c r="B245" s="5"/>
      <c r="C245" s="5"/>
      <c r="D245" s="5"/>
      <c r="E245" s="36" t="s">
        <v>572</v>
      </c>
      <c r="F245" s="13">
        <f t="shared" ref="F245:L245" si="14">SUM(F9:F244)</f>
        <v>14867883.34</v>
      </c>
      <c r="G245" s="13">
        <f t="shared" si="14"/>
        <v>426708.25999999989</v>
      </c>
      <c r="H245" s="13">
        <f t="shared" si="14"/>
        <v>416598.05999999976</v>
      </c>
      <c r="I245" s="13">
        <f t="shared" si="14"/>
        <v>1403279.6500000006</v>
      </c>
      <c r="J245" s="13">
        <f t="shared" si="14"/>
        <v>315112.66999999993</v>
      </c>
      <c r="K245" s="13">
        <f t="shared" si="14"/>
        <v>2561698.6400000011</v>
      </c>
      <c r="L245" s="13">
        <f t="shared" si="14"/>
        <v>12306184.699999992</v>
      </c>
      <c r="M245" s="51"/>
    </row>
    <row r="246" spans="1:13" x14ac:dyDescent="0.25">
      <c r="D246" s="10"/>
      <c r="F246" s="26"/>
      <c r="G246" s="26"/>
      <c r="H246" s="26"/>
      <c r="I246" s="26"/>
      <c r="J246" s="26"/>
      <c r="K246" s="26"/>
      <c r="L246" s="25"/>
      <c r="M246" s="52"/>
    </row>
    <row r="247" spans="1:13" x14ac:dyDescent="0.25">
      <c r="D247" s="10"/>
      <c r="F247" s="26"/>
      <c r="G247" s="26"/>
      <c r="H247" s="26"/>
      <c r="I247" s="26"/>
      <c r="J247" s="26"/>
      <c r="K247" s="26"/>
      <c r="L247" s="25"/>
      <c r="M247" s="52"/>
    </row>
    <row r="248" spans="1:13" x14ac:dyDescent="0.25">
      <c r="D248" s="10"/>
      <c r="E248" s="53"/>
      <c r="F248" s="26"/>
      <c r="G248" s="26"/>
      <c r="H248" s="26"/>
      <c r="I248" s="26"/>
      <c r="J248" s="26"/>
      <c r="K248" s="26"/>
      <c r="L248" s="25"/>
      <c r="M248" s="52"/>
    </row>
    <row r="249" spans="1:13" x14ac:dyDescent="0.25">
      <c r="D249" s="10"/>
    </row>
    <row r="250" spans="1:13" x14ac:dyDescent="0.25">
      <c r="D250" s="10"/>
    </row>
    <row r="251" spans="1:13" x14ac:dyDescent="0.25">
      <c r="D251" s="10"/>
    </row>
    <row r="252" spans="1:13" ht="15.75" thickBot="1" x14ac:dyDescent="0.3">
      <c r="D252" s="18"/>
    </row>
    <row r="253" spans="1:13" ht="15.75" thickTop="1" x14ac:dyDescent="0.25">
      <c r="D253" s="16" t="s">
        <v>599</v>
      </c>
    </row>
    <row r="254" spans="1:13" x14ac:dyDescent="0.25">
      <c r="D254" s="46" t="s">
        <v>561</v>
      </c>
    </row>
    <row r="255" spans="1:13" x14ac:dyDescent="0.25">
      <c r="D255" s="10"/>
    </row>
  </sheetData>
  <sortState ref="A9:M245">
    <sortCondition ref="A9:A245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2"/>
  <sheetViews>
    <sheetView showGridLines="0" workbookViewId="0">
      <selection activeCell="E18" sqref="E18"/>
    </sheetView>
  </sheetViews>
  <sheetFormatPr baseColWidth="10" defaultRowHeight="15" x14ac:dyDescent="0.25"/>
  <cols>
    <col min="1" max="1" width="3.140625" style="16" customWidth="1"/>
    <col min="2" max="2" width="34.42578125" customWidth="1"/>
    <col min="3" max="3" width="24" customWidth="1"/>
    <col min="4" max="4" width="48.28515625" style="2" customWidth="1"/>
    <col min="5" max="5" width="24.42578125" style="10" bestFit="1" customWidth="1"/>
    <col min="6" max="6" width="10.5703125" bestFit="1" customWidth="1"/>
    <col min="7" max="7" width="13.85546875" bestFit="1" customWidth="1"/>
    <col min="8" max="9" width="10.5703125" bestFit="1" customWidth="1"/>
    <col min="10" max="10" width="9.5703125" bestFit="1" customWidth="1"/>
    <col min="11" max="11" width="13.42578125" customWidth="1"/>
    <col min="12" max="12" width="13.5703125" customWidth="1"/>
    <col min="13" max="13" width="8.42578125" bestFit="1" customWidth="1"/>
  </cols>
  <sheetData>
    <row r="1" spans="1:22" s="10" customFormat="1" x14ac:dyDescent="0.25">
      <c r="A1" s="16"/>
    </row>
    <row r="2" spans="1:22" s="10" customFormat="1" x14ac:dyDescent="0.2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2" s="10" customFormat="1" x14ac:dyDescent="0.25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22" s="10" customFormat="1" x14ac:dyDescent="0.25">
      <c r="A4" s="59" t="s">
        <v>588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22" s="10" customFormat="1" x14ac:dyDescent="0.25">
      <c r="A5" s="59" t="s">
        <v>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22" s="10" customFormat="1" ht="19.5" customHeight="1" x14ac:dyDescent="0.25">
      <c r="A6" s="16"/>
    </row>
    <row r="7" spans="1:22" s="2" customFormat="1" x14ac:dyDescent="0.25">
      <c r="A7" s="64" t="s">
        <v>597</v>
      </c>
      <c r="B7" s="62" t="s">
        <v>39</v>
      </c>
      <c r="C7" s="64" t="s">
        <v>38</v>
      </c>
      <c r="D7" s="65" t="s">
        <v>598</v>
      </c>
      <c r="E7" s="65" t="s">
        <v>562</v>
      </c>
      <c r="F7" s="74" t="s">
        <v>35</v>
      </c>
      <c r="G7" s="75"/>
      <c r="H7" s="75"/>
      <c r="I7" s="75"/>
      <c r="J7" s="75"/>
      <c r="K7" s="75"/>
      <c r="L7" s="75"/>
      <c r="M7" s="76"/>
    </row>
    <row r="8" spans="1:22" ht="24" customHeight="1" x14ac:dyDescent="0.25">
      <c r="A8" s="64"/>
      <c r="B8" s="63"/>
      <c r="C8" s="64"/>
      <c r="D8" s="66"/>
      <c r="E8" s="66"/>
      <c r="F8" s="15" t="s">
        <v>52</v>
      </c>
      <c r="G8" s="14" t="s">
        <v>1</v>
      </c>
      <c r="H8" s="14" t="s">
        <v>564</v>
      </c>
      <c r="I8" s="15" t="s">
        <v>565</v>
      </c>
      <c r="J8" s="14" t="s">
        <v>566</v>
      </c>
      <c r="K8" s="15" t="s">
        <v>573</v>
      </c>
      <c r="L8" s="15" t="s">
        <v>36</v>
      </c>
      <c r="M8" s="14" t="s">
        <v>563</v>
      </c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30">
        <v>1</v>
      </c>
      <c r="B9" s="11" t="s">
        <v>4</v>
      </c>
      <c r="C9" s="11" t="s">
        <v>5</v>
      </c>
      <c r="D9" s="11" t="s">
        <v>58</v>
      </c>
      <c r="E9" s="11" t="s">
        <v>600</v>
      </c>
      <c r="F9" s="12">
        <v>70000</v>
      </c>
      <c r="G9" s="12">
        <v>2009</v>
      </c>
      <c r="H9" s="12">
        <v>2128</v>
      </c>
      <c r="I9" s="12">
        <v>5368.48</v>
      </c>
      <c r="J9" s="12">
        <v>25</v>
      </c>
      <c r="K9" s="12">
        <f>G9+H9+I9+J9</f>
        <v>9530.48</v>
      </c>
      <c r="L9" s="12">
        <f>F9-K9</f>
        <v>60469.520000000004</v>
      </c>
      <c r="M9" s="41" t="s">
        <v>570</v>
      </c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3"/>
      <c r="B10" s="73"/>
      <c r="C10" s="73"/>
      <c r="D10" s="73"/>
      <c r="E10" s="47" t="s">
        <v>572</v>
      </c>
      <c r="F10" s="13">
        <f t="shared" ref="F10:G10" si="0">F9</f>
        <v>70000</v>
      </c>
      <c r="G10" s="13">
        <f t="shared" si="0"/>
        <v>2009</v>
      </c>
      <c r="H10" s="13">
        <f t="shared" ref="H10" si="1">H9</f>
        <v>2128</v>
      </c>
      <c r="I10" s="13">
        <f t="shared" ref="I10" si="2">I9</f>
        <v>5368.48</v>
      </c>
      <c r="J10" s="13">
        <f t="shared" ref="J10" si="3">J9</f>
        <v>25</v>
      </c>
      <c r="K10" s="13">
        <f t="shared" ref="K10" si="4">K9</f>
        <v>9530.48</v>
      </c>
      <c r="L10" s="13">
        <f t="shared" ref="L10" si="5">L9</f>
        <v>60469.520000000004</v>
      </c>
      <c r="M10" s="13"/>
    </row>
    <row r="12" spans="1:22" s="10" customFormat="1" x14ac:dyDescent="0.25">
      <c r="A12" s="16"/>
      <c r="F12" s="3"/>
      <c r="G12" s="3"/>
      <c r="H12" s="3"/>
      <c r="I12" s="3"/>
      <c r="J12" s="3"/>
      <c r="K12" s="3"/>
      <c r="L12" s="3"/>
    </row>
    <row r="13" spans="1:22" s="10" customFormat="1" x14ac:dyDescent="0.25">
      <c r="A13" s="16"/>
      <c r="F13" s="3"/>
      <c r="G13" s="3"/>
      <c r="H13" s="3"/>
      <c r="I13" s="3"/>
      <c r="J13" s="3"/>
      <c r="K13" s="3"/>
      <c r="L13" s="3"/>
    </row>
    <row r="14" spans="1:22" s="10" customFormat="1" x14ac:dyDescent="0.25">
      <c r="A14" s="16"/>
      <c r="F14" s="6"/>
      <c r="G14" s="6"/>
      <c r="H14" s="6"/>
      <c r="I14" s="6"/>
      <c r="J14" s="7"/>
      <c r="K14" s="7"/>
      <c r="L14" s="7"/>
      <c r="M14" s="4"/>
    </row>
    <row r="15" spans="1:22" x14ac:dyDescent="0.25">
      <c r="D15" s="10"/>
      <c r="F15" s="10"/>
    </row>
    <row r="16" spans="1:22" x14ac:dyDescent="0.25">
      <c r="D16" s="10"/>
      <c r="F16" s="53"/>
    </row>
    <row r="17" spans="4:6" x14ac:dyDescent="0.25">
      <c r="D17" s="10"/>
      <c r="F17" s="10"/>
    </row>
    <row r="18" spans="4:6" x14ac:dyDescent="0.25">
      <c r="D18" s="10"/>
      <c r="F18" s="10"/>
    </row>
    <row r="19" spans="4:6" x14ac:dyDescent="0.25">
      <c r="D19" s="10"/>
      <c r="F19" s="10"/>
    </row>
    <row r="20" spans="4:6" ht="15.75" thickBot="1" x14ac:dyDescent="0.3">
      <c r="D20" s="18"/>
      <c r="E20" s="5"/>
      <c r="F20" s="10"/>
    </row>
    <row r="21" spans="4:6" ht="15.75" thickTop="1" x14ac:dyDescent="0.25">
      <c r="D21" s="16" t="s">
        <v>599</v>
      </c>
      <c r="E21" s="16"/>
      <c r="F21" s="10"/>
    </row>
    <row r="22" spans="4:6" x14ac:dyDescent="0.25">
      <c r="D22" s="46" t="s">
        <v>561</v>
      </c>
      <c r="E22" s="46"/>
      <c r="F22" s="10"/>
    </row>
  </sheetData>
  <mergeCells count="11">
    <mergeCell ref="A10:D10"/>
    <mergeCell ref="A2:N2"/>
    <mergeCell ref="A3:N3"/>
    <mergeCell ref="A4:N4"/>
    <mergeCell ref="A5:N5"/>
    <mergeCell ref="F7:M7"/>
    <mergeCell ref="A7:A8"/>
    <mergeCell ref="B7:B8"/>
    <mergeCell ref="C7:C8"/>
    <mergeCell ref="D7:D8"/>
    <mergeCell ref="E7:E8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34"/>
  <sheetViews>
    <sheetView showGridLines="0" topLeftCell="A4" zoomScaleNormal="100" workbookViewId="0">
      <selection activeCell="E130" sqref="E130"/>
    </sheetView>
  </sheetViews>
  <sheetFormatPr baseColWidth="10" defaultRowHeight="15" x14ac:dyDescent="0.25"/>
  <cols>
    <col min="1" max="1" width="5.140625" bestFit="1" customWidth="1"/>
    <col min="2" max="2" width="40.5703125" bestFit="1" customWidth="1"/>
    <col min="3" max="3" width="35.42578125" bestFit="1" customWidth="1"/>
    <col min="4" max="4" width="57" bestFit="1" customWidth="1"/>
    <col min="5" max="5" width="15.140625" style="10" customWidth="1"/>
    <col min="6" max="6" width="15.5703125" style="21" bestFit="1" customWidth="1"/>
    <col min="7" max="8" width="10.140625" style="21" bestFit="1" customWidth="1"/>
    <col min="9" max="9" width="11.7109375" style="21" bestFit="1" customWidth="1"/>
    <col min="10" max="10" width="12.42578125" style="21" bestFit="1" customWidth="1"/>
    <col min="11" max="11" width="17.85546875" style="42" bestFit="1" customWidth="1"/>
    <col min="12" max="12" width="14.28515625" style="21" bestFit="1" customWidth="1"/>
    <col min="13" max="13" width="8.42578125" style="10" bestFit="1" customWidth="1"/>
    <col min="14" max="14" width="11.7109375" bestFit="1" customWidth="1"/>
    <col min="15" max="15" width="10.85546875" bestFit="1" customWidth="1"/>
  </cols>
  <sheetData>
    <row r="1" spans="1:16" s="10" customFormat="1" x14ac:dyDescent="0.25">
      <c r="A1" s="16"/>
      <c r="F1" s="21"/>
      <c r="G1" s="21"/>
      <c r="H1" s="21"/>
      <c r="I1" s="21"/>
      <c r="J1" s="21"/>
      <c r="K1" s="42"/>
      <c r="L1" s="21"/>
    </row>
    <row r="2" spans="1:16" s="10" customFormat="1" x14ac:dyDescent="0.2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s="10" customFormat="1" x14ac:dyDescent="0.25">
      <c r="A3" s="59" t="s">
        <v>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s="10" customFormat="1" x14ac:dyDescent="0.25">
      <c r="A4" s="59" t="s">
        <v>574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6" s="10" customFormat="1" x14ac:dyDescent="0.25">
      <c r="A5" s="59" t="s">
        <v>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6" s="10" customFormat="1" ht="13.5" customHeight="1" x14ac:dyDescent="0.25">
      <c r="A6" s="16"/>
      <c r="F6" s="21"/>
      <c r="G6" s="21"/>
      <c r="H6" s="21"/>
      <c r="I6" s="21"/>
      <c r="J6" s="21"/>
      <c r="K6" s="42"/>
      <c r="L6" s="21"/>
    </row>
    <row r="7" spans="1:16" s="10" customFormat="1" x14ac:dyDescent="0.25">
      <c r="A7" s="62" t="s">
        <v>597</v>
      </c>
      <c r="B7" s="64" t="s">
        <v>39</v>
      </c>
      <c r="C7" s="64" t="s">
        <v>38</v>
      </c>
      <c r="D7" s="65" t="s">
        <v>598</v>
      </c>
      <c r="E7" s="60" t="s">
        <v>562</v>
      </c>
      <c r="F7" s="67" t="s">
        <v>35</v>
      </c>
      <c r="G7" s="68"/>
      <c r="H7" s="68"/>
      <c r="I7" s="68"/>
      <c r="J7" s="68"/>
      <c r="K7" s="68"/>
      <c r="L7" s="68"/>
      <c r="M7" s="68"/>
      <c r="N7" s="69" t="s">
        <v>53</v>
      </c>
      <c r="O7" s="69" t="s">
        <v>54</v>
      </c>
    </row>
    <row r="8" spans="1:16" s="10" customFormat="1" ht="12" customHeight="1" x14ac:dyDescent="0.25">
      <c r="A8" s="63"/>
      <c r="B8" s="64"/>
      <c r="C8" s="64"/>
      <c r="D8" s="66"/>
      <c r="E8" s="61"/>
      <c r="F8" s="22" t="s">
        <v>569</v>
      </c>
      <c r="G8" s="22" t="s">
        <v>1</v>
      </c>
      <c r="H8" s="22" t="s">
        <v>564</v>
      </c>
      <c r="I8" s="22" t="s">
        <v>565</v>
      </c>
      <c r="J8" s="22" t="s">
        <v>567</v>
      </c>
      <c r="K8" s="22" t="s">
        <v>573</v>
      </c>
      <c r="L8" s="22" t="s">
        <v>568</v>
      </c>
      <c r="M8" s="48" t="s">
        <v>563</v>
      </c>
      <c r="N8" s="69"/>
      <c r="O8" s="69"/>
      <c r="P8" s="16"/>
    </row>
    <row r="9" spans="1:16" x14ac:dyDescent="0.25">
      <c r="A9" s="30">
        <v>1</v>
      </c>
      <c r="B9" s="43" t="s">
        <v>515</v>
      </c>
      <c r="C9" s="43" t="s">
        <v>516</v>
      </c>
      <c r="D9" s="56" t="s">
        <v>605</v>
      </c>
      <c r="E9" s="11" t="s">
        <v>604</v>
      </c>
      <c r="F9" s="44">
        <v>200000</v>
      </c>
      <c r="G9" s="44">
        <v>5740</v>
      </c>
      <c r="H9" s="44">
        <v>4742.3999999999996</v>
      </c>
      <c r="I9" s="44">
        <v>35962.269999999997</v>
      </c>
      <c r="J9" s="44">
        <v>10764.04</v>
      </c>
      <c r="K9" s="44">
        <f t="shared" ref="K9:K40" si="0">SUM(G9:J9)</f>
        <v>57208.71</v>
      </c>
      <c r="L9" s="44">
        <f t="shared" ref="L9:L40" si="1">F9-K9</f>
        <v>142791.29</v>
      </c>
      <c r="M9" s="45" t="s">
        <v>570</v>
      </c>
      <c r="N9" s="54">
        <v>44136</v>
      </c>
      <c r="O9" s="55">
        <v>44317</v>
      </c>
    </row>
    <row r="10" spans="1:16" x14ac:dyDescent="0.25">
      <c r="A10" s="30">
        <v>2</v>
      </c>
      <c r="B10" s="43" t="s">
        <v>405</v>
      </c>
      <c r="C10" s="43" t="s">
        <v>406</v>
      </c>
      <c r="D10" s="11" t="s">
        <v>314</v>
      </c>
      <c r="E10" s="11" t="s">
        <v>604</v>
      </c>
      <c r="F10" s="44">
        <v>200000</v>
      </c>
      <c r="G10" s="44">
        <v>5740</v>
      </c>
      <c r="H10" s="44">
        <v>4742.3999999999996</v>
      </c>
      <c r="I10" s="44">
        <v>35962.269999999997</v>
      </c>
      <c r="J10" s="44">
        <v>25</v>
      </c>
      <c r="K10" s="44">
        <f t="shared" si="0"/>
        <v>46469.67</v>
      </c>
      <c r="L10" s="44">
        <f t="shared" si="1"/>
        <v>153530.33000000002</v>
      </c>
      <c r="M10" s="45" t="s">
        <v>571</v>
      </c>
      <c r="N10" s="54">
        <v>44127</v>
      </c>
      <c r="O10" s="55">
        <v>44492</v>
      </c>
    </row>
    <row r="11" spans="1:16" x14ac:dyDescent="0.25">
      <c r="A11" s="30">
        <v>3</v>
      </c>
      <c r="B11" s="43" t="s">
        <v>422</v>
      </c>
      <c r="C11" s="43" t="s">
        <v>13</v>
      </c>
      <c r="D11" s="11" t="s">
        <v>372</v>
      </c>
      <c r="E11" s="11" t="s">
        <v>604</v>
      </c>
      <c r="F11" s="44">
        <v>200000</v>
      </c>
      <c r="G11" s="44">
        <v>5740</v>
      </c>
      <c r="H11" s="44">
        <v>4742.3999999999996</v>
      </c>
      <c r="I11" s="44">
        <v>35962.269999999997</v>
      </c>
      <c r="J11" s="44">
        <v>25</v>
      </c>
      <c r="K11" s="44">
        <f t="shared" si="0"/>
        <v>46469.67</v>
      </c>
      <c r="L11" s="44">
        <f t="shared" si="1"/>
        <v>153530.33000000002</v>
      </c>
      <c r="M11" s="45" t="s">
        <v>570</v>
      </c>
      <c r="N11" s="54">
        <v>44222</v>
      </c>
      <c r="O11" s="55">
        <v>44403</v>
      </c>
    </row>
    <row r="12" spans="1:16" x14ac:dyDescent="0.25">
      <c r="A12" s="30">
        <v>4</v>
      </c>
      <c r="B12" s="43" t="s">
        <v>443</v>
      </c>
      <c r="C12" s="43" t="s">
        <v>13</v>
      </c>
      <c r="D12" s="11" t="s">
        <v>384</v>
      </c>
      <c r="E12" s="11" t="s">
        <v>604</v>
      </c>
      <c r="F12" s="44">
        <v>200000</v>
      </c>
      <c r="G12" s="44">
        <v>5740</v>
      </c>
      <c r="H12" s="44">
        <v>4742.3999999999996</v>
      </c>
      <c r="I12" s="44">
        <v>35962.269999999997</v>
      </c>
      <c r="J12" s="44">
        <v>25</v>
      </c>
      <c r="K12" s="44">
        <f t="shared" si="0"/>
        <v>46469.67</v>
      </c>
      <c r="L12" s="44">
        <f t="shared" si="1"/>
        <v>153530.33000000002</v>
      </c>
      <c r="M12" s="45" t="s">
        <v>570</v>
      </c>
      <c r="N12" s="54">
        <v>44084</v>
      </c>
      <c r="O12" s="55">
        <v>44449</v>
      </c>
    </row>
    <row r="13" spans="1:16" x14ac:dyDescent="0.25">
      <c r="A13" s="30">
        <v>5</v>
      </c>
      <c r="B13" s="43" t="s">
        <v>444</v>
      </c>
      <c r="C13" s="43" t="s">
        <v>445</v>
      </c>
      <c r="D13" s="11" t="s">
        <v>606</v>
      </c>
      <c r="E13" s="11" t="s">
        <v>604</v>
      </c>
      <c r="F13" s="44">
        <v>200000</v>
      </c>
      <c r="G13" s="44">
        <v>5740</v>
      </c>
      <c r="H13" s="44">
        <v>4742.3999999999996</v>
      </c>
      <c r="I13" s="44">
        <v>35962.269999999997</v>
      </c>
      <c r="J13" s="44">
        <v>25</v>
      </c>
      <c r="K13" s="44">
        <f t="shared" si="0"/>
        <v>46469.67</v>
      </c>
      <c r="L13" s="44">
        <f t="shared" si="1"/>
        <v>153530.33000000002</v>
      </c>
      <c r="M13" s="45" t="s">
        <v>570</v>
      </c>
      <c r="N13" s="54">
        <v>44109</v>
      </c>
      <c r="O13" s="55">
        <v>44474</v>
      </c>
    </row>
    <row r="14" spans="1:16" x14ac:dyDescent="0.25">
      <c r="A14" s="30">
        <v>6</v>
      </c>
      <c r="B14" s="43" t="s">
        <v>447</v>
      </c>
      <c r="C14" s="43" t="s">
        <v>448</v>
      </c>
      <c r="D14" s="11" t="s">
        <v>607</v>
      </c>
      <c r="E14" s="11" t="s">
        <v>604</v>
      </c>
      <c r="F14" s="44">
        <v>200000</v>
      </c>
      <c r="G14" s="44">
        <v>5740</v>
      </c>
      <c r="H14" s="44">
        <v>4742.3999999999996</v>
      </c>
      <c r="I14" s="44">
        <v>35962.269999999997</v>
      </c>
      <c r="J14" s="44">
        <v>25</v>
      </c>
      <c r="K14" s="44">
        <f t="shared" si="0"/>
        <v>46469.67</v>
      </c>
      <c r="L14" s="44">
        <f t="shared" si="1"/>
        <v>153530.33000000002</v>
      </c>
      <c r="M14" s="45" t="s">
        <v>570</v>
      </c>
      <c r="N14" s="54">
        <v>44097</v>
      </c>
      <c r="O14" s="55">
        <v>44462</v>
      </c>
    </row>
    <row r="15" spans="1:16" x14ac:dyDescent="0.25">
      <c r="A15" s="30">
        <v>7</v>
      </c>
      <c r="B15" s="43" t="s">
        <v>460</v>
      </c>
      <c r="C15" s="43" t="s">
        <v>461</v>
      </c>
      <c r="D15" s="56" t="s">
        <v>305</v>
      </c>
      <c r="E15" s="11" t="s">
        <v>604</v>
      </c>
      <c r="F15" s="44">
        <v>150000</v>
      </c>
      <c r="G15" s="44">
        <v>4305</v>
      </c>
      <c r="H15" s="44">
        <v>4560</v>
      </c>
      <c r="I15" s="44">
        <v>2026.37</v>
      </c>
      <c r="J15" s="44">
        <v>25</v>
      </c>
      <c r="K15" s="44">
        <f t="shared" si="0"/>
        <v>10916.369999999999</v>
      </c>
      <c r="L15" s="44">
        <f t="shared" si="1"/>
        <v>139083.63</v>
      </c>
      <c r="M15" s="45" t="s">
        <v>571</v>
      </c>
      <c r="N15" s="55">
        <v>44081</v>
      </c>
      <c r="O15" s="55">
        <v>44446</v>
      </c>
    </row>
    <row r="16" spans="1:16" x14ac:dyDescent="0.25">
      <c r="A16" s="30">
        <v>8</v>
      </c>
      <c r="B16" s="43" t="s">
        <v>462</v>
      </c>
      <c r="C16" s="43" t="s">
        <v>13</v>
      </c>
      <c r="D16" s="56" t="s">
        <v>305</v>
      </c>
      <c r="E16" s="11" t="s">
        <v>604</v>
      </c>
      <c r="F16" s="44">
        <v>160000</v>
      </c>
      <c r="G16" s="44">
        <v>4592</v>
      </c>
      <c r="H16" s="44">
        <v>4742.3999999999996</v>
      </c>
      <c r="I16" s="44">
        <v>26249.27</v>
      </c>
      <c r="J16" s="44">
        <v>4525</v>
      </c>
      <c r="K16" s="44">
        <f t="shared" si="0"/>
        <v>40108.67</v>
      </c>
      <c r="L16" s="44">
        <f t="shared" si="1"/>
        <v>119891.33</v>
      </c>
      <c r="M16" s="45" t="s">
        <v>570</v>
      </c>
      <c r="N16" s="55">
        <v>44081</v>
      </c>
      <c r="O16" s="55">
        <v>44446</v>
      </c>
    </row>
    <row r="17" spans="1:15" x14ac:dyDescent="0.25">
      <c r="A17" s="30">
        <v>9</v>
      </c>
      <c r="B17" s="43" t="s">
        <v>466</v>
      </c>
      <c r="C17" s="43" t="s">
        <v>467</v>
      </c>
      <c r="D17" s="11" t="s">
        <v>6</v>
      </c>
      <c r="E17" s="11" t="s">
        <v>604</v>
      </c>
      <c r="F17" s="44">
        <v>200000</v>
      </c>
      <c r="G17" s="44">
        <v>5740</v>
      </c>
      <c r="H17" s="44">
        <v>4742.3999999999996</v>
      </c>
      <c r="I17" s="44">
        <v>35962.269999999997</v>
      </c>
      <c r="J17" s="44">
        <v>25</v>
      </c>
      <c r="K17" s="44">
        <f t="shared" si="0"/>
        <v>46469.67</v>
      </c>
      <c r="L17" s="44">
        <f t="shared" si="1"/>
        <v>153530.33000000002</v>
      </c>
      <c r="M17" s="45" t="s">
        <v>571</v>
      </c>
      <c r="N17" s="55">
        <v>44228</v>
      </c>
      <c r="O17" s="55">
        <v>44409</v>
      </c>
    </row>
    <row r="18" spans="1:15" x14ac:dyDescent="0.25">
      <c r="A18" s="30">
        <v>10</v>
      </c>
      <c r="B18" s="43" t="s">
        <v>472</v>
      </c>
      <c r="C18" s="43" t="s">
        <v>13</v>
      </c>
      <c r="D18" s="11" t="s">
        <v>305</v>
      </c>
      <c r="E18" s="11" t="s">
        <v>604</v>
      </c>
      <c r="F18" s="44">
        <v>200000</v>
      </c>
      <c r="G18" s="44">
        <v>5740</v>
      </c>
      <c r="H18" s="44">
        <v>4742.3999999999996</v>
      </c>
      <c r="I18" s="44">
        <v>35962.269999999997</v>
      </c>
      <c r="J18" s="44">
        <v>6025</v>
      </c>
      <c r="K18" s="44">
        <f t="shared" si="0"/>
        <v>52469.67</v>
      </c>
      <c r="L18" s="44">
        <f t="shared" si="1"/>
        <v>147530.33000000002</v>
      </c>
      <c r="M18" s="45" t="s">
        <v>570</v>
      </c>
      <c r="N18" s="55">
        <v>44076</v>
      </c>
      <c r="O18" s="55">
        <v>44441</v>
      </c>
    </row>
    <row r="19" spans="1:15" x14ac:dyDescent="0.25">
      <c r="A19" s="30">
        <v>11</v>
      </c>
      <c r="B19" s="43" t="s">
        <v>488</v>
      </c>
      <c r="C19" s="43" t="s">
        <v>489</v>
      </c>
      <c r="D19" s="11" t="s">
        <v>370</v>
      </c>
      <c r="E19" s="11" t="s">
        <v>604</v>
      </c>
      <c r="F19" s="44">
        <v>150000</v>
      </c>
      <c r="G19" s="44">
        <v>4305</v>
      </c>
      <c r="H19" s="44">
        <v>4560</v>
      </c>
      <c r="I19" s="44">
        <v>23866.62</v>
      </c>
      <c r="J19" s="44">
        <v>25</v>
      </c>
      <c r="K19" s="44">
        <f t="shared" si="0"/>
        <v>32756.62</v>
      </c>
      <c r="L19" s="44">
        <f t="shared" si="1"/>
        <v>117243.38</v>
      </c>
      <c r="M19" s="45" t="s">
        <v>570</v>
      </c>
      <c r="N19" s="55">
        <v>44081</v>
      </c>
      <c r="O19" s="55">
        <v>44446</v>
      </c>
    </row>
    <row r="20" spans="1:15" x14ac:dyDescent="0.25">
      <c r="A20" s="30">
        <v>12</v>
      </c>
      <c r="B20" s="43" t="s">
        <v>490</v>
      </c>
      <c r="C20" s="43" t="s">
        <v>491</v>
      </c>
      <c r="D20" s="11" t="s">
        <v>369</v>
      </c>
      <c r="E20" s="11" t="s">
        <v>604</v>
      </c>
      <c r="F20" s="44">
        <v>200000</v>
      </c>
      <c r="G20" s="44">
        <v>5740</v>
      </c>
      <c r="H20" s="44">
        <v>4742.3999999999996</v>
      </c>
      <c r="I20" s="44">
        <v>35962.269999999997</v>
      </c>
      <c r="J20" s="44">
        <v>25</v>
      </c>
      <c r="K20" s="44">
        <f t="shared" si="0"/>
        <v>46469.67</v>
      </c>
      <c r="L20" s="44">
        <f t="shared" si="1"/>
        <v>153530.33000000002</v>
      </c>
      <c r="M20" s="45" t="s">
        <v>570</v>
      </c>
      <c r="N20" s="55">
        <v>44243</v>
      </c>
      <c r="O20" s="55">
        <v>44424</v>
      </c>
    </row>
    <row r="21" spans="1:15" x14ac:dyDescent="0.25">
      <c r="A21" s="30">
        <v>13</v>
      </c>
      <c r="B21" s="43" t="s">
        <v>409</v>
      </c>
      <c r="C21" s="43" t="s">
        <v>410</v>
      </c>
      <c r="D21" s="11" t="s">
        <v>316</v>
      </c>
      <c r="E21" s="11" t="s">
        <v>604</v>
      </c>
      <c r="F21" s="44">
        <v>130000</v>
      </c>
      <c r="G21" s="44">
        <v>3731</v>
      </c>
      <c r="H21" s="44">
        <v>3952</v>
      </c>
      <c r="I21" s="44"/>
      <c r="J21" s="44">
        <v>3324.12</v>
      </c>
      <c r="K21" s="44">
        <f t="shared" si="0"/>
        <v>11007.119999999999</v>
      </c>
      <c r="L21" s="44">
        <f t="shared" si="1"/>
        <v>118992.88</v>
      </c>
      <c r="M21" s="45" t="s">
        <v>570</v>
      </c>
      <c r="N21" s="54">
        <v>44075</v>
      </c>
      <c r="O21" s="55">
        <v>44440</v>
      </c>
    </row>
    <row r="22" spans="1:15" s="9" customFormat="1" x14ac:dyDescent="0.25">
      <c r="A22" s="30">
        <v>14</v>
      </c>
      <c r="B22" s="43" t="s">
        <v>416</v>
      </c>
      <c r="C22" s="43" t="s">
        <v>417</v>
      </c>
      <c r="D22" s="11" t="s">
        <v>310</v>
      </c>
      <c r="E22" s="11" t="s">
        <v>604</v>
      </c>
      <c r="F22" s="44">
        <v>120000</v>
      </c>
      <c r="G22" s="44">
        <v>3444</v>
      </c>
      <c r="H22" s="44">
        <v>3648</v>
      </c>
      <c r="I22" s="44"/>
      <c r="J22" s="44">
        <v>7272.34</v>
      </c>
      <c r="K22" s="44">
        <f t="shared" si="0"/>
        <v>14364.34</v>
      </c>
      <c r="L22" s="44">
        <f t="shared" si="1"/>
        <v>105635.66</v>
      </c>
      <c r="M22" s="45" t="s">
        <v>570</v>
      </c>
      <c r="N22" s="54">
        <v>44076</v>
      </c>
      <c r="O22" s="55">
        <v>44441</v>
      </c>
    </row>
    <row r="23" spans="1:15" x14ac:dyDescent="0.25">
      <c r="A23" s="30">
        <v>15</v>
      </c>
      <c r="B23" s="43" t="s">
        <v>435</v>
      </c>
      <c r="C23" s="43" t="s">
        <v>436</v>
      </c>
      <c r="D23" s="11" t="s">
        <v>607</v>
      </c>
      <c r="E23" s="11" t="s">
        <v>604</v>
      </c>
      <c r="F23" s="44">
        <v>130000</v>
      </c>
      <c r="G23" s="44">
        <v>3731</v>
      </c>
      <c r="H23" s="44">
        <v>3952</v>
      </c>
      <c r="I23" s="44">
        <v>19162.12</v>
      </c>
      <c r="J23" s="44">
        <v>25</v>
      </c>
      <c r="K23" s="44">
        <f t="shared" si="0"/>
        <v>26870.12</v>
      </c>
      <c r="L23" s="44">
        <f t="shared" si="1"/>
        <v>103129.88</v>
      </c>
      <c r="M23" s="45" t="s">
        <v>570</v>
      </c>
      <c r="N23" s="54">
        <v>44109</v>
      </c>
      <c r="O23" s="55">
        <v>44474</v>
      </c>
    </row>
    <row r="24" spans="1:15" x14ac:dyDescent="0.25">
      <c r="A24" s="30">
        <v>16</v>
      </c>
      <c r="B24" s="43" t="s">
        <v>452</v>
      </c>
      <c r="C24" s="43" t="s">
        <v>453</v>
      </c>
      <c r="D24" s="11" t="s">
        <v>318</v>
      </c>
      <c r="E24" s="11" t="s">
        <v>604</v>
      </c>
      <c r="F24" s="44">
        <v>130000</v>
      </c>
      <c r="G24" s="44">
        <v>3731</v>
      </c>
      <c r="H24" s="44">
        <v>3952</v>
      </c>
      <c r="I24" s="44">
        <v>19162.12</v>
      </c>
      <c r="J24" s="44">
        <v>25</v>
      </c>
      <c r="K24" s="44">
        <f t="shared" si="0"/>
        <v>26870.12</v>
      </c>
      <c r="L24" s="44">
        <f t="shared" si="1"/>
        <v>103129.88</v>
      </c>
      <c r="M24" s="45" t="s">
        <v>570</v>
      </c>
      <c r="N24" s="54">
        <v>44083</v>
      </c>
      <c r="O24" s="55">
        <v>44448</v>
      </c>
    </row>
    <row r="25" spans="1:15" x14ac:dyDescent="0.25">
      <c r="A25" s="30">
        <v>17</v>
      </c>
      <c r="B25" s="43" t="s">
        <v>525</v>
      </c>
      <c r="C25" s="43" t="s">
        <v>526</v>
      </c>
      <c r="D25" s="11" t="s">
        <v>317</v>
      </c>
      <c r="E25" s="11" t="s">
        <v>604</v>
      </c>
      <c r="F25" s="44">
        <v>130000</v>
      </c>
      <c r="G25" s="44">
        <v>3731</v>
      </c>
      <c r="H25" s="44">
        <v>3952</v>
      </c>
      <c r="I25" s="44">
        <v>19162.12</v>
      </c>
      <c r="J25" s="44">
        <v>25</v>
      </c>
      <c r="K25" s="44">
        <f t="shared" si="0"/>
        <v>26870.12</v>
      </c>
      <c r="L25" s="44">
        <f t="shared" si="1"/>
        <v>103129.88</v>
      </c>
      <c r="M25" s="45" t="s">
        <v>571</v>
      </c>
      <c r="N25" s="54">
        <v>44242</v>
      </c>
      <c r="O25" s="55">
        <v>44423</v>
      </c>
    </row>
    <row r="26" spans="1:15" x14ac:dyDescent="0.25">
      <c r="A26" s="30">
        <v>18</v>
      </c>
      <c r="B26" s="43" t="s">
        <v>456</v>
      </c>
      <c r="C26" s="43" t="s">
        <v>457</v>
      </c>
      <c r="D26" s="11" t="s">
        <v>0</v>
      </c>
      <c r="E26" s="11" t="s">
        <v>604</v>
      </c>
      <c r="F26" s="44">
        <v>130000</v>
      </c>
      <c r="G26" s="44">
        <v>3731</v>
      </c>
      <c r="H26" s="44">
        <v>3952</v>
      </c>
      <c r="I26" s="44">
        <v>19162.12</v>
      </c>
      <c r="J26" s="44">
        <v>5525</v>
      </c>
      <c r="K26" s="44">
        <f t="shared" si="0"/>
        <v>32370.12</v>
      </c>
      <c r="L26" s="44">
        <f t="shared" si="1"/>
        <v>97629.88</v>
      </c>
      <c r="M26" s="45" t="s">
        <v>571</v>
      </c>
      <c r="N26" s="54">
        <v>44083</v>
      </c>
      <c r="O26" s="55">
        <v>44448</v>
      </c>
    </row>
    <row r="27" spans="1:15" x14ac:dyDescent="0.25">
      <c r="A27" s="30">
        <v>19</v>
      </c>
      <c r="B27" s="43" t="s">
        <v>458</v>
      </c>
      <c r="C27" s="43" t="s">
        <v>459</v>
      </c>
      <c r="D27" s="11" t="s">
        <v>306</v>
      </c>
      <c r="E27" s="11" t="s">
        <v>604</v>
      </c>
      <c r="F27" s="44">
        <v>130000</v>
      </c>
      <c r="G27" s="44">
        <v>3731</v>
      </c>
      <c r="H27" s="44">
        <v>3952</v>
      </c>
      <c r="I27" s="44">
        <v>19162.12</v>
      </c>
      <c r="J27" s="44">
        <v>25</v>
      </c>
      <c r="K27" s="44">
        <f t="shared" si="0"/>
        <v>26870.12</v>
      </c>
      <c r="L27" s="44">
        <f t="shared" si="1"/>
        <v>103129.88</v>
      </c>
      <c r="M27" s="45" t="s">
        <v>570</v>
      </c>
      <c r="N27" s="54">
        <v>44236</v>
      </c>
      <c r="O27" s="55">
        <v>44417</v>
      </c>
    </row>
    <row r="28" spans="1:15" x14ac:dyDescent="0.25">
      <c r="A28" s="30">
        <v>20</v>
      </c>
      <c r="B28" s="43" t="s">
        <v>464</v>
      </c>
      <c r="C28" s="43" t="s">
        <v>465</v>
      </c>
      <c r="D28" s="11" t="s">
        <v>602</v>
      </c>
      <c r="E28" s="11" t="s">
        <v>604</v>
      </c>
      <c r="F28" s="44">
        <v>100000</v>
      </c>
      <c r="G28" s="44">
        <v>2870</v>
      </c>
      <c r="H28" s="44">
        <v>3040</v>
      </c>
      <c r="I28" s="44">
        <v>12105.37</v>
      </c>
      <c r="J28" s="44">
        <v>25</v>
      </c>
      <c r="K28" s="44">
        <f t="shared" si="0"/>
        <v>18040.370000000003</v>
      </c>
      <c r="L28" s="44">
        <f t="shared" si="1"/>
        <v>81959.63</v>
      </c>
      <c r="M28" s="45" t="s">
        <v>571</v>
      </c>
      <c r="N28" s="55">
        <v>44116</v>
      </c>
      <c r="O28" s="55">
        <v>44483</v>
      </c>
    </row>
    <row r="29" spans="1:15" x14ac:dyDescent="0.25">
      <c r="A29" s="30">
        <v>21</v>
      </c>
      <c r="B29" s="43" t="s">
        <v>468</v>
      </c>
      <c r="C29" s="43" t="s">
        <v>108</v>
      </c>
      <c r="D29" s="11" t="s">
        <v>602</v>
      </c>
      <c r="E29" s="11" t="s">
        <v>604</v>
      </c>
      <c r="F29" s="44">
        <v>150000</v>
      </c>
      <c r="G29" s="44">
        <v>4305</v>
      </c>
      <c r="H29" s="44">
        <v>4560</v>
      </c>
      <c r="I29" s="44">
        <v>23866.62</v>
      </c>
      <c r="J29" s="44">
        <v>25</v>
      </c>
      <c r="K29" s="44">
        <f t="shared" si="0"/>
        <v>32756.62</v>
      </c>
      <c r="L29" s="44">
        <f t="shared" si="1"/>
        <v>117243.38</v>
      </c>
      <c r="M29" s="45" t="s">
        <v>570</v>
      </c>
      <c r="N29" s="55">
        <v>44083</v>
      </c>
      <c r="O29" s="55">
        <v>44448</v>
      </c>
    </row>
    <row r="30" spans="1:15" x14ac:dyDescent="0.25">
      <c r="A30" s="30">
        <v>22</v>
      </c>
      <c r="B30" s="43" t="s">
        <v>470</v>
      </c>
      <c r="C30" s="43" t="s">
        <v>471</v>
      </c>
      <c r="D30" s="11" t="s">
        <v>501</v>
      </c>
      <c r="E30" s="11" t="s">
        <v>604</v>
      </c>
      <c r="F30" s="44">
        <v>130000</v>
      </c>
      <c r="G30" s="44">
        <v>3731</v>
      </c>
      <c r="H30" s="44">
        <v>3952</v>
      </c>
      <c r="I30" s="44">
        <v>19162.12</v>
      </c>
      <c r="J30" s="44">
        <v>25</v>
      </c>
      <c r="K30" s="44">
        <f t="shared" si="0"/>
        <v>26870.12</v>
      </c>
      <c r="L30" s="44">
        <f t="shared" si="1"/>
        <v>103129.88</v>
      </c>
      <c r="M30" s="45" t="s">
        <v>570</v>
      </c>
      <c r="N30" s="55">
        <v>44083</v>
      </c>
      <c r="O30" s="55">
        <v>44448</v>
      </c>
    </row>
    <row r="31" spans="1:15" x14ac:dyDescent="0.25">
      <c r="A31" s="30">
        <v>23</v>
      </c>
      <c r="B31" s="43" t="s">
        <v>474</v>
      </c>
      <c r="C31" s="43" t="s">
        <v>108</v>
      </c>
      <c r="D31" s="11" t="s">
        <v>314</v>
      </c>
      <c r="E31" s="11" t="s">
        <v>604</v>
      </c>
      <c r="F31" s="44">
        <v>110000</v>
      </c>
      <c r="G31" s="44">
        <v>3157</v>
      </c>
      <c r="H31" s="44">
        <v>3344</v>
      </c>
      <c r="I31" s="44"/>
      <c r="J31" s="44">
        <v>25</v>
      </c>
      <c r="K31" s="44">
        <f t="shared" si="0"/>
        <v>6526</v>
      </c>
      <c r="L31" s="44">
        <f t="shared" si="1"/>
        <v>103474</v>
      </c>
      <c r="M31" s="45" t="s">
        <v>571</v>
      </c>
      <c r="N31" s="55">
        <v>44081</v>
      </c>
      <c r="O31" s="55">
        <v>44446</v>
      </c>
    </row>
    <row r="32" spans="1:15" x14ac:dyDescent="0.25">
      <c r="A32" s="30">
        <v>24</v>
      </c>
      <c r="B32" s="43" t="s">
        <v>477</v>
      </c>
      <c r="C32" s="43" t="s">
        <v>108</v>
      </c>
      <c r="D32" s="11" t="s">
        <v>6</v>
      </c>
      <c r="E32" s="11" t="s">
        <v>604</v>
      </c>
      <c r="F32" s="44">
        <v>130000</v>
      </c>
      <c r="G32" s="44">
        <v>3731</v>
      </c>
      <c r="H32" s="44">
        <v>3952</v>
      </c>
      <c r="I32" s="44"/>
      <c r="J32" s="44">
        <v>6525</v>
      </c>
      <c r="K32" s="44">
        <f t="shared" si="0"/>
        <v>14208</v>
      </c>
      <c r="L32" s="44">
        <f t="shared" si="1"/>
        <v>115792</v>
      </c>
      <c r="M32" s="45" t="s">
        <v>570</v>
      </c>
      <c r="N32" s="55">
        <v>44084</v>
      </c>
      <c r="O32" s="55">
        <v>44449</v>
      </c>
    </row>
    <row r="33" spans="1:15" x14ac:dyDescent="0.25">
      <c r="A33" s="30">
        <v>25</v>
      </c>
      <c r="B33" s="43" t="s">
        <v>498</v>
      </c>
      <c r="C33" s="43" t="s">
        <v>499</v>
      </c>
      <c r="D33" s="11" t="s">
        <v>370</v>
      </c>
      <c r="E33" s="11" t="s">
        <v>604</v>
      </c>
      <c r="F33" s="44">
        <v>100000</v>
      </c>
      <c r="G33" s="44">
        <v>2870</v>
      </c>
      <c r="H33" s="44">
        <v>3040</v>
      </c>
      <c r="I33" s="44">
        <v>12105.37</v>
      </c>
      <c r="J33" s="44">
        <v>25</v>
      </c>
      <c r="K33" s="44">
        <f t="shared" si="0"/>
        <v>18040.370000000003</v>
      </c>
      <c r="L33" s="44">
        <f t="shared" si="1"/>
        <v>81959.63</v>
      </c>
      <c r="M33" s="45" t="s">
        <v>571</v>
      </c>
      <c r="N33" s="55">
        <v>44083</v>
      </c>
      <c r="O33" s="55">
        <v>44448</v>
      </c>
    </row>
    <row r="34" spans="1:15" x14ac:dyDescent="0.25">
      <c r="A34" s="30">
        <v>26</v>
      </c>
      <c r="B34" s="43" t="s">
        <v>441</v>
      </c>
      <c r="C34" s="43" t="s">
        <v>442</v>
      </c>
      <c r="D34" s="11" t="s">
        <v>304</v>
      </c>
      <c r="E34" s="11" t="s">
        <v>604</v>
      </c>
      <c r="F34" s="44">
        <v>110000</v>
      </c>
      <c r="G34" s="44">
        <v>3157</v>
      </c>
      <c r="H34" s="44">
        <v>3344</v>
      </c>
      <c r="I34" s="44"/>
      <c r="J34" s="44">
        <v>25</v>
      </c>
      <c r="K34" s="44">
        <f t="shared" si="0"/>
        <v>6526</v>
      </c>
      <c r="L34" s="44">
        <f t="shared" si="1"/>
        <v>103474</v>
      </c>
      <c r="M34" s="45" t="s">
        <v>570</v>
      </c>
      <c r="N34" s="54">
        <v>44081</v>
      </c>
      <c r="O34" s="55">
        <v>44446</v>
      </c>
    </row>
    <row r="35" spans="1:15" x14ac:dyDescent="0.25">
      <c r="A35" s="30">
        <v>27</v>
      </c>
      <c r="B35" s="43" t="s">
        <v>428</v>
      </c>
      <c r="C35" s="43" t="s">
        <v>429</v>
      </c>
      <c r="D35" s="11" t="s">
        <v>303</v>
      </c>
      <c r="E35" s="11" t="s">
        <v>604</v>
      </c>
      <c r="F35" s="44">
        <v>110000</v>
      </c>
      <c r="G35" s="44">
        <v>3157</v>
      </c>
      <c r="H35" s="44">
        <v>3344</v>
      </c>
      <c r="I35" s="44"/>
      <c r="J35" s="44">
        <v>25</v>
      </c>
      <c r="K35" s="44">
        <f t="shared" si="0"/>
        <v>6526</v>
      </c>
      <c r="L35" s="44">
        <f t="shared" si="1"/>
        <v>103474</v>
      </c>
      <c r="M35" s="45" t="s">
        <v>570</v>
      </c>
      <c r="N35" s="54">
        <v>44081</v>
      </c>
      <c r="O35" s="55">
        <v>44446</v>
      </c>
    </row>
    <row r="36" spans="1:15" x14ac:dyDescent="0.25">
      <c r="A36" s="30">
        <v>28</v>
      </c>
      <c r="B36" s="43" t="s">
        <v>449</v>
      </c>
      <c r="C36" s="43" t="s">
        <v>450</v>
      </c>
      <c r="D36" s="11" t="s">
        <v>311</v>
      </c>
      <c r="E36" s="11" t="s">
        <v>604</v>
      </c>
      <c r="F36" s="44">
        <v>110000</v>
      </c>
      <c r="G36" s="44">
        <v>3157</v>
      </c>
      <c r="H36" s="44">
        <v>3344</v>
      </c>
      <c r="I36" s="44">
        <v>13862.56</v>
      </c>
      <c r="J36" s="44">
        <v>10305.24</v>
      </c>
      <c r="K36" s="44">
        <f t="shared" si="0"/>
        <v>30668.799999999996</v>
      </c>
      <c r="L36" s="44">
        <f t="shared" si="1"/>
        <v>79331.200000000012</v>
      </c>
      <c r="M36" s="45" t="s">
        <v>570</v>
      </c>
      <c r="N36" s="54">
        <v>44109</v>
      </c>
      <c r="O36" s="55">
        <v>44474</v>
      </c>
    </row>
    <row r="37" spans="1:15" x14ac:dyDescent="0.25">
      <c r="A37" s="30">
        <v>29</v>
      </c>
      <c r="B37" s="43" t="s">
        <v>407</v>
      </c>
      <c r="C37" s="43" t="s">
        <v>74</v>
      </c>
      <c r="D37" s="11" t="s">
        <v>305</v>
      </c>
      <c r="E37" s="11" t="s">
        <v>604</v>
      </c>
      <c r="F37" s="44">
        <v>35000</v>
      </c>
      <c r="G37" s="44">
        <v>1004.5</v>
      </c>
      <c r="H37" s="44">
        <v>1064</v>
      </c>
      <c r="I37" s="44"/>
      <c r="J37" s="44">
        <v>25</v>
      </c>
      <c r="K37" s="44">
        <f t="shared" si="0"/>
        <v>2093.5</v>
      </c>
      <c r="L37" s="44">
        <f t="shared" si="1"/>
        <v>32906.5</v>
      </c>
      <c r="M37" s="45" t="s">
        <v>571</v>
      </c>
      <c r="N37" s="54">
        <v>44126</v>
      </c>
      <c r="O37" s="55">
        <v>44491</v>
      </c>
    </row>
    <row r="38" spans="1:15" x14ac:dyDescent="0.25">
      <c r="A38" s="30">
        <v>30</v>
      </c>
      <c r="B38" s="43" t="s">
        <v>542</v>
      </c>
      <c r="C38" s="43" t="s">
        <v>74</v>
      </c>
      <c r="D38" s="11" t="s">
        <v>305</v>
      </c>
      <c r="E38" s="11" t="s">
        <v>604</v>
      </c>
      <c r="F38" s="44">
        <v>35000</v>
      </c>
      <c r="G38" s="44">
        <v>1004.5</v>
      </c>
      <c r="H38" s="44">
        <v>1064</v>
      </c>
      <c r="I38" s="44"/>
      <c r="J38" s="44">
        <v>25</v>
      </c>
      <c r="K38" s="44">
        <f t="shared" si="0"/>
        <v>2093.5</v>
      </c>
      <c r="L38" s="44">
        <f t="shared" si="1"/>
        <v>32906.5</v>
      </c>
      <c r="M38" s="45" t="s">
        <v>570</v>
      </c>
      <c r="N38" s="54">
        <v>44348</v>
      </c>
      <c r="O38" s="55">
        <v>44531</v>
      </c>
    </row>
    <row r="39" spans="1:15" x14ac:dyDescent="0.25">
      <c r="A39" s="30">
        <v>31</v>
      </c>
      <c r="B39" s="43" t="s">
        <v>412</v>
      </c>
      <c r="C39" s="43" t="s">
        <v>268</v>
      </c>
      <c r="D39" s="11" t="s">
        <v>15</v>
      </c>
      <c r="E39" s="11" t="s">
        <v>604</v>
      </c>
      <c r="F39" s="44">
        <v>70000</v>
      </c>
      <c r="G39" s="44">
        <v>2009</v>
      </c>
      <c r="H39" s="44">
        <v>2128</v>
      </c>
      <c r="I39" s="44">
        <v>5368.48</v>
      </c>
      <c r="J39" s="44">
        <v>5625</v>
      </c>
      <c r="K39" s="44">
        <f t="shared" si="0"/>
        <v>15130.48</v>
      </c>
      <c r="L39" s="44">
        <f t="shared" si="1"/>
        <v>54869.520000000004</v>
      </c>
      <c r="M39" s="45" t="s">
        <v>570</v>
      </c>
      <c r="N39" s="54">
        <v>44088</v>
      </c>
      <c r="O39" s="55">
        <v>44453</v>
      </c>
    </row>
    <row r="40" spans="1:15" x14ac:dyDescent="0.25">
      <c r="A40" s="37">
        <v>32</v>
      </c>
      <c r="B40" s="43" t="s">
        <v>414</v>
      </c>
      <c r="C40" s="43" t="s">
        <v>74</v>
      </c>
      <c r="D40" s="11" t="s">
        <v>305</v>
      </c>
      <c r="E40" s="11" t="s">
        <v>604</v>
      </c>
      <c r="F40" s="44">
        <v>50000</v>
      </c>
      <c r="G40" s="44">
        <v>1435</v>
      </c>
      <c r="H40" s="44">
        <v>1520</v>
      </c>
      <c r="I40" s="44">
        <v>1854</v>
      </c>
      <c r="J40" s="44">
        <v>5025</v>
      </c>
      <c r="K40" s="44">
        <f t="shared" si="0"/>
        <v>9834</v>
      </c>
      <c r="L40" s="44">
        <f t="shared" si="1"/>
        <v>40166</v>
      </c>
      <c r="M40" s="45" t="s">
        <v>570</v>
      </c>
      <c r="N40" s="54">
        <v>44126</v>
      </c>
      <c r="O40" s="55">
        <v>44491</v>
      </c>
    </row>
    <row r="41" spans="1:15" x14ac:dyDescent="0.25">
      <c r="A41" s="30">
        <v>33</v>
      </c>
      <c r="B41" s="43" t="s">
        <v>518</v>
      </c>
      <c r="C41" s="43" t="s">
        <v>101</v>
      </c>
      <c r="D41" s="11" t="s">
        <v>384</v>
      </c>
      <c r="E41" s="11" t="s">
        <v>604</v>
      </c>
      <c r="F41" s="44">
        <v>90000</v>
      </c>
      <c r="G41" s="44">
        <v>2583</v>
      </c>
      <c r="H41" s="44">
        <v>2736</v>
      </c>
      <c r="I41" s="44">
        <v>9753.1200000000008</v>
      </c>
      <c r="J41" s="44">
        <v>25</v>
      </c>
      <c r="K41" s="44">
        <f t="shared" ref="K41:K69" si="2">SUM(G41:J41)</f>
        <v>15097.12</v>
      </c>
      <c r="L41" s="44">
        <f t="shared" ref="L41:L72" si="3">F41-K41</f>
        <v>74902.880000000005</v>
      </c>
      <c r="M41" s="45" t="s">
        <v>570</v>
      </c>
      <c r="N41" s="54">
        <v>44236</v>
      </c>
      <c r="O41" s="55">
        <v>44417</v>
      </c>
    </row>
    <row r="42" spans="1:15" x14ac:dyDescent="0.25">
      <c r="A42" s="30">
        <v>34</v>
      </c>
      <c r="B42" s="43" t="s">
        <v>418</v>
      </c>
      <c r="C42" s="43" t="s">
        <v>74</v>
      </c>
      <c r="D42" s="11" t="s">
        <v>305</v>
      </c>
      <c r="E42" s="11" t="s">
        <v>604</v>
      </c>
      <c r="F42" s="44">
        <v>60000</v>
      </c>
      <c r="G42" s="44">
        <v>1722</v>
      </c>
      <c r="H42" s="44">
        <v>1824</v>
      </c>
      <c r="I42" s="44">
        <v>3486.68</v>
      </c>
      <c r="J42" s="44">
        <v>25</v>
      </c>
      <c r="K42" s="44">
        <f t="shared" si="2"/>
        <v>7057.68</v>
      </c>
      <c r="L42" s="44">
        <f t="shared" si="3"/>
        <v>52942.32</v>
      </c>
      <c r="M42" s="45" t="s">
        <v>570</v>
      </c>
      <c r="N42" s="54">
        <v>44126</v>
      </c>
      <c r="O42" s="55">
        <v>44491</v>
      </c>
    </row>
    <row r="43" spans="1:15" x14ac:dyDescent="0.25">
      <c r="A43" s="30">
        <v>35</v>
      </c>
      <c r="B43" s="43" t="s">
        <v>421</v>
      </c>
      <c r="C43" s="43" t="s">
        <v>101</v>
      </c>
      <c r="D43" s="11" t="s">
        <v>372</v>
      </c>
      <c r="E43" s="11" t="s">
        <v>604</v>
      </c>
      <c r="F43" s="44">
        <v>100000</v>
      </c>
      <c r="G43" s="44">
        <v>2870</v>
      </c>
      <c r="H43" s="44">
        <v>3040</v>
      </c>
      <c r="I43" s="44">
        <v>12105.37</v>
      </c>
      <c r="J43" s="44">
        <v>25</v>
      </c>
      <c r="K43" s="44">
        <f t="shared" si="2"/>
        <v>18040.370000000003</v>
      </c>
      <c r="L43" s="44">
        <f t="shared" si="3"/>
        <v>81959.63</v>
      </c>
      <c r="M43" s="45" t="s">
        <v>571</v>
      </c>
      <c r="N43" s="54">
        <v>44085</v>
      </c>
      <c r="O43" s="55">
        <v>44450</v>
      </c>
    </row>
    <row r="44" spans="1:15" x14ac:dyDescent="0.25">
      <c r="A44" s="30">
        <v>36</v>
      </c>
      <c r="B44" s="43" t="s">
        <v>423</v>
      </c>
      <c r="C44" s="43" t="s">
        <v>101</v>
      </c>
      <c r="D44" s="11" t="s">
        <v>372</v>
      </c>
      <c r="E44" s="11" t="s">
        <v>604</v>
      </c>
      <c r="F44" s="44">
        <v>105000</v>
      </c>
      <c r="G44" s="44">
        <v>3013.5</v>
      </c>
      <c r="H44" s="44">
        <v>3192</v>
      </c>
      <c r="I44" s="44">
        <v>13281.49</v>
      </c>
      <c r="J44" s="44">
        <v>10525</v>
      </c>
      <c r="K44" s="44">
        <f t="shared" si="2"/>
        <v>30011.989999999998</v>
      </c>
      <c r="L44" s="44">
        <f t="shared" si="3"/>
        <v>74988.010000000009</v>
      </c>
      <c r="M44" s="45" t="s">
        <v>570</v>
      </c>
      <c r="N44" s="54">
        <v>44131</v>
      </c>
      <c r="O44" s="55">
        <v>44496</v>
      </c>
    </row>
    <row r="45" spans="1:15" x14ac:dyDescent="0.25">
      <c r="A45" s="30">
        <v>37</v>
      </c>
      <c r="B45" s="43" t="s">
        <v>427</v>
      </c>
      <c r="C45" s="43" t="s">
        <v>101</v>
      </c>
      <c r="D45" s="11" t="s">
        <v>372</v>
      </c>
      <c r="E45" s="11" t="s">
        <v>604</v>
      </c>
      <c r="F45" s="44">
        <v>110000</v>
      </c>
      <c r="G45" s="44">
        <v>3157</v>
      </c>
      <c r="H45" s="44">
        <v>3344</v>
      </c>
      <c r="I45" s="44">
        <v>14457.62</v>
      </c>
      <c r="J45" s="44">
        <v>25</v>
      </c>
      <c r="K45" s="44">
        <f t="shared" si="2"/>
        <v>20983.620000000003</v>
      </c>
      <c r="L45" s="44">
        <f t="shared" si="3"/>
        <v>89016.38</v>
      </c>
      <c r="M45" s="45" t="s">
        <v>570</v>
      </c>
      <c r="N45" s="54">
        <v>44111</v>
      </c>
      <c r="O45" s="55">
        <v>44476</v>
      </c>
    </row>
    <row r="46" spans="1:15" x14ac:dyDescent="0.25">
      <c r="A46" s="30">
        <v>38</v>
      </c>
      <c r="B46" s="43" t="s">
        <v>432</v>
      </c>
      <c r="C46" s="43" t="s">
        <v>101</v>
      </c>
      <c r="D46" s="11" t="s">
        <v>372</v>
      </c>
      <c r="E46" s="11" t="s">
        <v>604</v>
      </c>
      <c r="F46" s="44">
        <v>90000</v>
      </c>
      <c r="G46" s="44">
        <v>2583</v>
      </c>
      <c r="H46" s="44">
        <v>2736</v>
      </c>
      <c r="I46" s="44">
        <v>9753.1200000000008</v>
      </c>
      <c r="J46" s="44">
        <v>25</v>
      </c>
      <c r="K46" s="44">
        <f t="shared" si="2"/>
        <v>15097.12</v>
      </c>
      <c r="L46" s="44">
        <f t="shared" si="3"/>
        <v>74902.880000000005</v>
      </c>
      <c r="M46" s="45" t="s">
        <v>570</v>
      </c>
      <c r="N46" s="54">
        <v>44222</v>
      </c>
      <c r="O46" s="55">
        <v>44403</v>
      </c>
    </row>
    <row r="47" spans="1:15" x14ac:dyDescent="0.25">
      <c r="A47" s="30">
        <v>39</v>
      </c>
      <c r="B47" s="43" t="s">
        <v>433</v>
      </c>
      <c r="C47" s="43" t="s">
        <v>101</v>
      </c>
      <c r="D47" s="11" t="s">
        <v>372</v>
      </c>
      <c r="E47" s="11" t="s">
        <v>604</v>
      </c>
      <c r="F47" s="44">
        <v>90000</v>
      </c>
      <c r="G47" s="44">
        <v>2583</v>
      </c>
      <c r="H47" s="44">
        <v>2736</v>
      </c>
      <c r="I47" s="44">
        <v>9753.1200000000008</v>
      </c>
      <c r="J47" s="44">
        <v>25</v>
      </c>
      <c r="K47" s="44">
        <f t="shared" si="2"/>
        <v>15097.12</v>
      </c>
      <c r="L47" s="44">
        <f t="shared" si="3"/>
        <v>74902.880000000005</v>
      </c>
      <c r="M47" s="45" t="s">
        <v>571</v>
      </c>
      <c r="N47" s="54">
        <v>44222</v>
      </c>
      <c r="O47" s="55">
        <v>44403</v>
      </c>
    </row>
    <row r="48" spans="1:15" x14ac:dyDescent="0.25">
      <c r="A48" s="30">
        <v>40</v>
      </c>
      <c r="B48" s="43" t="s">
        <v>437</v>
      </c>
      <c r="C48" s="43" t="s">
        <v>101</v>
      </c>
      <c r="D48" s="11" t="s">
        <v>371</v>
      </c>
      <c r="E48" s="11" t="s">
        <v>604</v>
      </c>
      <c r="F48" s="44">
        <v>90000</v>
      </c>
      <c r="G48" s="44">
        <v>2583</v>
      </c>
      <c r="H48" s="44">
        <v>2736</v>
      </c>
      <c r="I48" s="44">
        <v>9753.1200000000008</v>
      </c>
      <c r="J48" s="44">
        <v>25</v>
      </c>
      <c r="K48" s="44">
        <f t="shared" si="2"/>
        <v>15097.12</v>
      </c>
      <c r="L48" s="44">
        <f t="shared" si="3"/>
        <v>74902.880000000005</v>
      </c>
      <c r="M48" s="45" t="s">
        <v>570</v>
      </c>
      <c r="N48" s="54">
        <v>44105</v>
      </c>
      <c r="O48" s="55">
        <v>44105</v>
      </c>
    </row>
    <row r="49" spans="1:15" x14ac:dyDescent="0.25">
      <c r="A49" s="30">
        <v>41</v>
      </c>
      <c r="B49" s="43" t="s">
        <v>439</v>
      </c>
      <c r="C49" s="43" t="s">
        <v>440</v>
      </c>
      <c r="D49" s="11" t="s">
        <v>305</v>
      </c>
      <c r="E49" s="11" t="s">
        <v>604</v>
      </c>
      <c r="F49" s="44">
        <v>70000</v>
      </c>
      <c r="G49" s="44">
        <v>2009</v>
      </c>
      <c r="H49" s="44">
        <v>2128</v>
      </c>
      <c r="I49" s="44">
        <v>5368.48</v>
      </c>
      <c r="J49" s="44">
        <v>14025</v>
      </c>
      <c r="K49" s="44">
        <f t="shared" si="2"/>
        <v>23530.48</v>
      </c>
      <c r="L49" s="44">
        <f t="shared" si="3"/>
        <v>46469.520000000004</v>
      </c>
      <c r="M49" s="45" t="s">
        <v>570</v>
      </c>
      <c r="N49" s="54">
        <v>44111</v>
      </c>
      <c r="O49" s="55">
        <v>44476</v>
      </c>
    </row>
    <row r="50" spans="1:15" x14ac:dyDescent="0.25">
      <c r="A50" s="30">
        <v>42</v>
      </c>
      <c r="B50" s="43" t="s">
        <v>524</v>
      </c>
      <c r="C50" s="43" t="s">
        <v>101</v>
      </c>
      <c r="D50" s="11" t="s">
        <v>369</v>
      </c>
      <c r="E50" s="11" t="s">
        <v>604</v>
      </c>
      <c r="F50" s="44">
        <v>75000</v>
      </c>
      <c r="G50" s="44">
        <v>2152.5</v>
      </c>
      <c r="H50" s="44">
        <v>2280</v>
      </c>
      <c r="I50" s="44">
        <v>6309.38</v>
      </c>
      <c r="J50" s="44">
        <v>25</v>
      </c>
      <c r="K50" s="44">
        <f t="shared" si="2"/>
        <v>10766.880000000001</v>
      </c>
      <c r="L50" s="44">
        <f t="shared" si="3"/>
        <v>64233.119999999995</v>
      </c>
      <c r="M50" s="45" t="s">
        <v>570</v>
      </c>
      <c r="N50" s="54">
        <v>44243</v>
      </c>
      <c r="O50" s="55">
        <v>44424</v>
      </c>
    </row>
    <row r="51" spans="1:15" x14ac:dyDescent="0.25">
      <c r="A51" s="30">
        <v>43</v>
      </c>
      <c r="B51" s="43" t="s">
        <v>527</v>
      </c>
      <c r="C51" s="43" t="s">
        <v>101</v>
      </c>
      <c r="D51" s="11" t="s">
        <v>607</v>
      </c>
      <c r="E51" s="11" t="s">
        <v>604</v>
      </c>
      <c r="F51" s="44">
        <v>90000</v>
      </c>
      <c r="G51" s="44">
        <v>2583</v>
      </c>
      <c r="H51" s="44">
        <v>2736</v>
      </c>
      <c r="I51" s="44">
        <v>9753.1200000000008</v>
      </c>
      <c r="J51" s="44">
        <v>4525</v>
      </c>
      <c r="K51" s="44">
        <f t="shared" si="2"/>
        <v>19597.120000000003</v>
      </c>
      <c r="L51" s="44">
        <f t="shared" si="3"/>
        <v>70402.880000000005</v>
      </c>
      <c r="M51" s="45" t="s">
        <v>570</v>
      </c>
      <c r="N51" s="54">
        <v>44136</v>
      </c>
      <c r="O51" s="55">
        <v>44501</v>
      </c>
    </row>
    <row r="52" spans="1:15" x14ac:dyDescent="0.25">
      <c r="A52" s="30">
        <v>44</v>
      </c>
      <c r="B52" s="43" t="s">
        <v>463</v>
      </c>
      <c r="C52" s="43" t="s">
        <v>74</v>
      </c>
      <c r="D52" s="11" t="s">
        <v>305</v>
      </c>
      <c r="E52" s="11" t="s">
        <v>604</v>
      </c>
      <c r="F52" s="44">
        <v>45000</v>
      </c>
      <c r="G52" s="44">
        <v>1291.5</v>
      </c>
      <c r="H52" s="44">
        <v>1368</v>
      </c>
      <c r="I52" s="44">
        <v>1148.33</v>
      </c>
      <c r="J52" s="44">
        <v>1375</v>
      </c>
      <c r="K52" s="44">
        <f t="shared" si="2"/>
        <v>5182.83</v>
      </c>
      <c r="L52" s="44">
        <f t="shared" si="3"/>
        <v>39817.17</v>
      </c>
      <c r="M52" s="45" t="s">
        <v>571</v>
      </c>
      <c r="N52" s="55">
        <v>44131</v>
      </c>
      <c r="O52" s="55">
        <v>44496</v>
      </c>
    </row>
    <row r="53" spans="1:15" x14ac:dyDescent="0.25">
      <c r="A53" s="30">
        <v>45</v>
      </c>
      <c r="B53" s="43" t="s">
        <v>475</v>
      </c>
      <c r="C53" s="43" t="s">
        <v>101</v>
      </c>
      <c r="D53" s="11" t="s">
        <v>307</v>
      </c>
      <c r="E53" s="11" t="s">
        <v>604</v>
      </c>
      <c r="F53" s="44">
        <v>130000</v>
      </c>
      <c r="G53" s="44">
        <v>3731</v>
      </c>
      <c r="H53" s="44">
        <v>3952</v>
      </c>
      <c r="I53" s="44">
        <v>19162.12</v>
      </c>
      <c r="J53" s="44">
        <v>25</v>
      </c>
      <c r="K53" s="44">
        <f t="shared" si="2"/>
        <v>26870.12</v>
      </c>
      <c r="L53" s="44">
        <f t="shared" si="3"/>
        <v>103129.88</v>
      </c>
      <c r="M53" s="45" t="s">
        <v>571</v>
      </c>
      <c r="N53" s="55">
        <v>44105</v>
      </c>
      <c r="O53" s="55">
        <v>44470</v>
      </c>
    </row>
    <row r="54" spans="1:15" x14ac:dyDescent="0.25">
      <c r="A54" s="30">
        <v>46</v>
      </c>
      <c r="B54" s="43" t="s">
        <v>536</v>
      </c>
      <c r="C54" s="43" t="s">
        <v>74</v>
      </c>
      <c r="D54" s="11" t="s">
        <v>305</v>
      </c>
      <c r="E54" s="11" t="s">
        <v>604</v>
      </c>
      <c r="F54" s="44">
        <v>40000</v>
      </c>
      <c r="G54" s="44">
        <v>1148</v>
      </c>
      <c r="H54" s="44">
        <v>1216</v>
      </c>
      <c r="I54" s="44">
        <v>442.65</v>
      </c>
      <c r="J54" s="44">
        <v>25</v>
      </c>
      <c r="K54" s="44">
        <f t="shared" si="2"/>
        <v>2831.65</v>
      </c>
      <c r="L54" s="44">
        <f t="shared" si="3"/>
        <v>37168.35</v>
      </c>
      <c r="M54" s="45" t="s">
        <v>570</v>
      </c>
      <c r="N54" s="55">
        <v>44136</v>
      </c>
      <c r="O54" s="55">
        <v>44501</v>
      </c>
    </row>
    <row r="55" spans="1:15" x14ac:dyDescent="0.25">
      <c r="A55" s="30">
        <v>47</v>
      </c>
      <c r="B55" s="43" t="s">
        <v>550</v>
      </c>
      <c r="C55" s="43" t="s">
        <v>101</v>
      </c>
      <c r="D55" s="11" t="s">
        <v>602</v>
      </c>
      <c r="E55" s="11" t="s">
        <v>604</v>
      </c>
      <c r="F55" s="44">
        <v>75000</v>
      </c>
      <c r="G55" s="44">
        <v>2152.5</v>
      </c>
      <c r="H55" s="44">
        <v>2280</v>
      </c>
      <c r="I55" s="44">
        <v>6309.38</v>
      </c>
      <c r="J55" s="44">
        <v>25</v>
      </c>
      <c r="K55" s="44">
        <f t="shared" si="2"/>
        <v>10766.880000000001</v>
      </c>
      <c r="L55" s="44">
        <f t="shared" si="3"/>
        <v>64233.119999999995</v>
      </c>
      <c r="M55" s="45" t="s">
        <v>570</v>
      </c>
      <c r="N55" s="55">
        <v>44287</v>
      </c>
      <c r="O55" s="55">
        <v>44470</v>
      </c>
    </row>
    <row r="56" spans="1:15" x14ac:dyDescent="0.25">
      <c r="A56" s="30">
        <v>48</v>
      </c>
      <c r="B56" s="43" t="s">
        <v>483</v>
      </c>
      <c r="C56" s="43" t="s">
        <v>166</v>
      </c>
      <c r="D56" s="11" t="s">
        <v>15</v>
      </c>
      <c r="E56" s="11" t="s">
        <v>604</v>
      </c>
      <c r="F56" s="44">
        <v>70000</v>
      </c>
      <c r="G56" s="44">
        <v>2009</v>
      </c>
      <c r="H56" s="44">
        <v>2128</v>
      </c>
      <c r="I56" s="44">
        <v>5368.48</v>
      </c>
      <c r="J56" s="44">
        <v>2125</v>
      </c>
      <c r="K56" s="44">
        <f t="shared" si="2"/>
        <v>11630.48</v>
      </c>
      <c r="L56" s="44">
        <f t="shared" si="3"/>
        <v>58369.520000000004</v>
      </c>
      <c r="M56" s="45" t="s">
        <v>571</v>
      </c>
      <c r="N56" s="55">
        <v>44132</v>
      </c>
      <c r="O56" s="55">
        <v>44497</v>
      </c>
    </row>
    <row r="57" spans="1:15" x14ac:dyDescent="0.25">
      <c r="A57" s="30">
        <v>49</v>
      </c>
      <c r="B57" s="43" t="s">
        <v>540</v>
      </c>
      <c r="C57" s="56" t="s">
        <v>608</v>
      </c>
      <c r="D57" s="11" t="s">
        <v>314</v>
      </c>
      <c r="E57" s="11" t="s">
        <v>604</v>
      </c>
      <c r="F57" s="44">
        <v>60000</v>
      </c>
      <c r="G57" s="44">
        <v>1722</v>
      </c>
      <c r="H57" s="44">
        <v>1824</v>
      </c>
      <c r="I57" s="44">
        <v>3486.68</v>
      </c>
      <c r="J57" s="44">
        <v>1825</v>
      </c>
      <c r="K57" s="44">
        <f t="shared" si="2"/>
        <v>8857.68</v>
      </c>
      <c r="L57" s="44">
        <f t="shared" si="3"/>
        <v>51142.32</v>
      </c>
      <c r="M57" s="45" t="s">
        <v>571</v>
      </c>
      <c r="N57" s="55">
        <v>44136</v>
      </c>
      <c r="O57" s="55">
        <v>44501</v>
      </c>
    </row>
    <row r="58" spans="1:15" x14ac:dyDescent="0.25">
      <c r="A58" s="30">
        <v>50</v>
      </c>
      <c r="B58" s="43" t="s">
        <v>541</v>
      </c>
      <c r="C58" s="43" t="s">
        <v>101</v>
      </c>
      <c r="D58" s="11" t="s">
        <v>372</v>
      </c>
      <c r="E58" s="11" t="s">
        <v>604</v>
      </c>
      <c r="F58" s="44">
        <v>90000</v>
      </c>
      <c r="G58" s="44">
        <v>2583</v>
      </c>
      <c r="H58" s="44">
        <v>2736</v>
      </c>
      <c r="I58" s="44">
        <v>9753.1200000000008</v>
      </c>
      <c r="J58" s="44">
        <v>25</v>
      </c>
      <c r="K58" s="44">
        <f t="shared" si="2"/>
        <v>15097.12</v>
      </c>
      <c r="L58" s="44">
        <f t="shared" si="3"/>
        <v>74902.880000000005</v>
      </c>
      <c r="M58" s="45" t="s">
        <v>570</v>
      </c>
      <c r="N58" s="55">
        <v>44253</v>
      </c>
      <c r="O58" s="55">
        <v>44403</v>
      </c>
    </row>
    <row r="59" spans="1:15" x14ac:dyDescent="0.25">
      <c r="A59" s="30">
        <v>51</v>
      </c>
      <c r="B59" s="43" t="s">
        <v>485</v>
      </c>
      <c r="C59" s="43" t="s">
        <v>268</v>
      </c>
      <c r="D59" s="11" t="s">
        <v>15</v>
      </c>
      <c r="E59" s="11" t="s">
        <v>604</v>
      </c>
      <c r="F59" s="44">
        <v>70000</v>
      </c>
      <c r="G59" s="44">
        <v>2009</v>
      </c>
      <c r="H59" s="44">
        <v>2128</v>
      </c>
      <c r="I59" s="44">
        <v>5368.48</v>
      </c>
      <c r="J59" s="44">
        <v>10525</v>
      </c>
      <c r="K59" s="44">
        <f t="shared" si="2"/>
        <v>20030.48</v>
      </c>
      <c r="L59" s="44">
        <f t="shared" si="3"/>
        <v>49969.520000000004</v>
      </c>
      <c r="M59" s="45" t="s">
        <v>570</v>
      </c>
      <c r="N59" s="55">
        <v>44095</v>
      </c>
      <c r="O59" s="55">
        <v>44460</v>
      </c>
    </row>
    <row r="60" spans="1:15" x14ac:dyDescent="0.25">
      <c r="A60" s="30">
        <v>52</v>
      </c>
      <c r="B60" s="43" t="s">
        <v>487</v>
      </c>
      <c r="C60" s="43" t="s">
        <v>101</v>
      </c>
      <c r="D60" s="11" t="s">
        <v>305</v>
      </c>
      <c r="E60" s="11" t="s">
        <v>604</v>
      </c>
      <c r="F60" s="44">
        <v>100000</v>
      </c>
      <c r="G60" s="44">
        <v>2870</v>
      </c>
      <c r="H60" s="44">
        <v>3040</v>
      </c>
      <c r="I60" s="44">
        <v>12105.37</v>
      </c>
      <c r="J60" s="44">
        <v>25</v>
      </c>
      <c r="K60" s="44">
        <f t="shared" si="2"/>
        <v>18040.370000000003</v>
      </c>
      <c r="L60" s="44">
        <f t="shared" si="3"/>
        <v>81959.63</v>
      </c>
      <c r="M60" s="45" t="s">
        <v>570</v>
      </c>
      <c r="N60" s="55">
        <v>44126</v>
      </c>
      <c r="O60" s="55">
        <v>44491</v>
      </c>
    </row>
    <row r="61" spans="1:15" x14ac:dyDescent="0.25">
      <c r="A61" s="30">
        <v>53</v>
      </c>
      <c r="B61" s="43" t="s">
        <v>552</v>
      </c>
      <c r="C61" s="43" t="s">
        <v>74</v>
      </c>
      <c r="D61" s="11" t="s">
        <v>305</v>
      </c>
      <c r="E61" s="11" t="s">
        <v>604</v>
      </c>
      <c r="F61" s="44">
        <v>50000</v>
      </c>
      <c r="G61" s="44">
        <v>1435</v>
      </c>
      <c r="H61" s="44">
        <v>1520</v>
      </c>
      <c r="I61" s="44">
        <v>1854</v>
      </c>
      <c r="J61" s="44">
        <v>25</v>
      </c>
      <c r="K61" s="44">
        <f t="shared" si="2"/>
        <v>4834</v>
      </c>
      <c r="L61" s="44">
        <f t="shared" si="3"/>
        <v>45166</v>
      </c>
      <c r="M61" s="45" t="s">
        <v>570</v>
      </c>
      <c r="N61" s="55">
        <v>44265</v>
      </c>
      <c r="O61" s="55">
        <v>44449</v>
      </c>
    </row>
    <row r="62" spans="1:15" x14ac:dyDescent="0.25">
      <c r="A62" s="30">
        <v>54</v>
      </c>
      <c r="B62" s="43" t="s">
        <v>517</v>
      </c>
      <c r="C62" s="43" t="s">
        <v>431</v>
      </c>
      <c r="D62" s="11" t="s">
        <v>371</v>
      </c>
      <c r="E62" s="11" t="s">
        <v>604</v>
      </c>
      <c r="F62" s="44">
        <v>200000</v>
      </c>
      <c r="G62" s="44">
        <v>5740</v>
      </c>
      <c r="H62" s="44">
        <v>4742.3999999999996</v>
      </c>
      <c r="I62" s="44">
        <v>35962.269999999997</v>
      </c>
      <c r="J62" s="44">
        <v>25</v>
      </c>
      <c r="K62" s="44">
        <f t="shared" si="2"/>
        <v>46469.67</v>
      </c>
      <c r="L62" s="44">
        <f t="shared" si="3"/>
        <v>153530.33000000002</v>
      </c>
      <c r="M62" s="45" t="s">
        <v>570</v>
      </c>
      <c r="N62" s="54">
        <v>44158</v>
      </c>
      <c r="O62" s="55">
        <v>44523</v>
      </c>
    </row>
    <row r="63" spans="1:15" x14ac:dyDescent="0.25">
      <c r="A63" s="30">
        <v>55</v>
      </c>
      <c r="B63" s="43" t="s">
        <v>419</v>
      </c>
      <c r="C63" s="43" t="s">
        <v>420</v>
      </c>
      <c r="D63" s="11" t="s">
        <v>371</v>
      </c>
      <c r="E63" s="11" t="s">
        <v>604</v>
      </c>
      <c r="F63" s="44">
        <v>130000</v>
      </c>
      <c r="G63" s="44">
        <v>3731</v>
      </c>
      <c r="H63" s="44">
        <v>3952</v>
      </c>
      <c r="I63" s="44">
        <v>19162.12</v>
      </c>
      <c r="J63" s="44">
        <v>25</v>
      </c>
      <c r="K63" s="44">
        <f t="shared" si="2"/>
        <v>26870.12</v>
      </c>
      <c r="L63" s="44">
        <f t="shared" si="3"/>
        <v>103129.88</v>
      </c>
      <c r="M63" s="45" t="s">
        <v>571</v>
      </c>
      <c r="N63" s="54">
        <v>44075</v>
      </c>
      <c r="O63" s="55">
        <v>44440</v>
      </c>
    </row>
    <row r="64" spans="1:15" x14ac:dyDescent="0.25">
      <c r="A64" s="30">
        <v>56</v>
      </c>
      <c r="B64" s="43" t="s">
        <v>430</v>
      </c>
      <c r="C64" s="43" t="s">
        <v>431</v>
      </c>
      <c r="D64" s="11" t="s">
        <v>335</v>
      </c>
      <c r="E64" s="11" t="s">
        <v>604</v>
      </c>
      <c r="F64" s="44">
        <v>200000</v>
      </c>
      <c r="G64" s="44">
        <v>5740</v>
      </c>
      <c r="H64" s="44">
        <v>4742.3999999999996</v>
      </c>
      <c r="I64" s="44">
        <v>35962.269999999997</v>
      </c>
      <c r="J64" s="44">
        <v>25</v>
      </c>
      <c r="K64" s="44">
        <f t="shared" si="2"/>
        <v>46469.67</v>
      </c>
      <c r="L64" s="44">
        <f t="shared" si="3"/>
        <v>153530.33000000002</v>
      </c>
      <c r="M64" s="45" t="s">
        <v>570</v>
      </c>
      <c r="N64" s="54">
        <v>44060</v>
      </c>
      <c r="O64" s="55">
        <v>44425</v>
      </c>
    </row>
    <row r="65" spans="1:15" x14ac:dyDescent="0.25">
      <c r="A65" s="30">
        <v>57</v>
      </c>
      <c r="B65" s="43" t="s">
        <v>522</v>
      </c>
      <c r="C65" s="43" t="s">
        <v>431</v>
      </c>
      <c r="D65" s="11" t="s">
        <v>335</v>
      </c>
      <c r="E65" s="11" t="s">
        <v>604</v>
      </c>
      <c r="F65" s="44">
        <v>175000</v>
      </c>
      <c r="G65" s="44">
        <v>5022.5</v>
      </c>
      <c r="H65" s="44">
        <v>4742.3999999999996</v>
      </c>
      <c r="I65" s="44">
        <v>29891.64</v>
      </c>
      <c r="J65" s="44">
        <v>25</v>
      </c>
      <c r="K65" s="44">
        <f t="shared" si="2"/>
        <v>39681.54</v>
      </c>
      <c r="L65" s="44">
        <f t="shared" si="3"/>
        <v>135318.46</v>
      </c>
      <c r="M65" s="45" t="s">
        <v>570</v>
      </c>
      <c r="N65" s="54">
        <v>44207</v>
      </c>
      <c r="O65" s="55">
        <v>44388</v>
      </c>
    </row>
    <row r="66" spans="1:15" x14ac:dyDescent="0.25">
      <c r="A66" s="30">
        <v>58</v>
      </c>
      <c r="B66" s="43" t="s">
        <v>451</v>
      </c>
      <c r="C66" s="43" t="s">
        <v>431</v>
      </c>
      <c r="D66" s="11" t="s">
        <v>305</v>
      </c>
      <c r="E66" s="11" t="s">
        <v>604</v>
      </c>
      <c r="F66" s="44">
        <v>150000</v>
      </c>
      <c r="G66" s="44">
        <v>4305</v>
      </c>
      <c r="H66" s="44">
        <v>4560</v>
      </c>
      <c r="I66" s="44">
        <v>23866.62</v>
      </c>
      <c r="J66" s="44">
        <v>12025</v>
      </c>
      <c r="K66" s="44">
        <f t="shared" si="2"/>
        <v>44756.619999999995</v>
      </c>
      <c r="L66" s="44">
        <f t="shared" si="3"/>
        <v>105243.38</v>
      </c>
      <c r="M66" s="45" t="s">
        <v>570</v>
      </c>
      <c r="N66" s="54">
        <v>44077</v>
      </c>
      <c r="O66" s="55">
        <v>44442</v>
      </c>
    </row>
    <row r="67" spans="1:15" x14ac:dyDescent="0.25">
      <c r="A67" s="30">
        <v>59</v>
      </c>
      <c r="B67" s="43" t="s">
        <v>473</v>
      </c>
      <c r="C67" s="43" t="s">
        <v>431</v>
      </c>
      <c r="D67" s="11" t="s">
        <v>371</v>
      </c>
      <c r="E67" s="11" t="s">
        <v>604</v>
      </c>
      <c r="F67" s="44">
        <v>110000</v>
      </c>
      <c r="G67" s="44">
        <v>3157</v>
      </c>
      <c r="H67" s="44">
        <v>3344</v>
      </c>
      <c r="I67" s="44">
        <v>14457.62</v>
      </c>
      <c r="J67" s="44">
        <v>25</v>
      </c>
      <c r="K67" s="44">
        <f t="shared" si="2"/>
        <v>20983.620000000003</v>
      </c>
      <c r="L67" s="44">
        <f t="shared" si="3"/>
        <v>89016.38</v>
      </c>
      <c r="M67" s="45" t="s">
        <v>570</v>
      </c>
      <c r="N67" s="57">
        <v>43473</v>
      </c>
      <c r="O67" s="57">
        <v>44569</v>
      </c>
    </row>
    <row r="68" spans="1:15" x14ac:dyDescent="0.25">
      <c r="A68" s="30">
        <v>60</v>
      </c>
      <c r="B68" s="43" t="s">
        <v>479</v>
      </c>
      <c r="C68" s="43" t="s">
        <v>431</v>
      </c>
      <c r="D68" s="11" t="s">
        <v>6</v>
      </c>
      <c r="E68" s="11" t="s">
        <v>604</v>
      </c>
      <c r="F68" s="44">
        <v>160000</v>
      </c>
      <c r="G68" s="44">
        <v>4592</v>
      </c>
      <c r="H68" s="44">
        <v>4742.3999999999996</v>
      </c>
      <c r="I68" s="44">
        <v>26249.27</v>
      </c>
      <c r="J68" s="44">
        <v>25</v>
      </c>
      <c r="K68" s="44">
        <f t="shared" si="2"/>
        <v>35608.67</v>
      </c>
      <c r="L68" s="44">
        <f t="shared" si="3"/>
        <v>124391.33</v>
      </c>
      <c r="M68" s="45" t="s">
        <v>571</v>
      </c>
      <c r="N68" s="55">
        <v>44075</v>
      </c>
      <c r="O68" s="55">
        <v>44440</v>
      </c>
    </row>
    <row r="69" spans="1:15" x14ac:dyDescent="0.25">
      <c r="A69" s="30">
        <v>61</v>
      </c>
      <c r="B69" s="43" t="s">
        <v>500</v>
      </c>
      <c r="C69" s="43" t="s">
        <v>431</v>
      </c>
      <c r="D69" s="11" t="s">
        <v>371</v>
      </c>
      <c r="E69" s="11" t="s">
        <v>604</v>
      </c>
      <c r="F69" s="44">
        <v>200000</v>
      </c>
      <c r="G69" s="44">
        <v>5740</v>
      </c>
      <c r="H69" s="44">
        <v>4742.3999999999996</v>
      </c>
      <c r="I69" s="44">
        <v>35962.269999999997</v>
      </c>
      <c r="J69" s="44">
        <v>25</v>
      </c>
      <c r="K69" s="44">
        <f t="shared" si="2"/>
        <v>46469.67</v>
      </c>
      <c r="L69" s="44">
        <f t="shared" si="3"/>
        <v>153530.33000000002</v>
      </c>
      <c r="M69" s="45" t="s">
        <v>571</v>
      </c>
      <c r="N69" s="55">
        <v>44136</v>
      </c>
      <c r="O69" s="55">
        <v>44501</v>
      </c>
    </row>
    <row r="70" spans="1:15" s="10" customFormat="1" x14ac:dyDescent="0.25">
      <c r="A70" s="30">
        <v>62</v>
      </c>
      <c r="B70" s="43" t="s">
        <v>576</v>
      </c>
      <c r="C70" s="43" t="s">
        <v>577</v>
      </c>
      <c r="D70" s="11" t="s">
        <v>314</v>
      </c>
      <c r="E70" s="11" t="s">
        <v>604</v>
      </c>
      <c r="F70" s="44">
        <v>100000</v>
      </c>
      <c r="G70" s="44">
        <v>0</v>
      </c>
      <c r="H70" s="44">
        <v>0</v>
      </c>
      <c r="I70" s="44">
        <v>10000</v>
      </c>
      <c r="J70" s="44">
        <v>0</v>
      </c>
      <c r="K70" s="44">
        <f>G70+H70+I70+J70</f>
        <v>10000</v>
      </c>
      <c r="L70" s="44">
        <f t="shared" si="3"/>
        <v>90000</v>
      </c>
      <c r="M70" s="45" t="s">
        <v>570</v>
      </c>
      <c r="N70" s="57">
        <v>42370</v>
      </c>
      <c r="O70" s="57">
        <v>44593</v>
      </c>
    </row>
    <row r="71" spans="1:15" s="10" customFormat="1" x14ac:dyDescent="0.25">
      <c r="A71" s="30">
        <v>63</v>
      </c>
      <c r="B71" s="43" t="s">
        <v>578</v>
      </c>
      <c r="C71" s="43" t="s">
        <v>579</v>
      </c>
      <c r="D71" s="43" t="s">
        <v>6</v>
      </c>
      <c r="E71" s="11" t="s">
        <v>604</v>
      </c>
      <c r="F71" s="44">
        <v>150000</v>
      </c>
      <c r="G71" s="44">
        <v>0</v>
      </c>
      <c r="H71" s="44">
        <v>0</v>
      </c>
      <c r="I71" s="44">
        <v>15000</v>
      </c>
      <c r="J71" s="44">
        <v>0</v>
      </c>
      <c r="K71" s="44">
        <f>G71+H71+I71+J71</f>
        <v>15000</v>
      </c>
      <c r="L71" s="44">
        <f t="shared" si="3"/>
        <v>135000</v>
      </c>
      <c r="M71" s="45" t="s">
        <v>571</v>
      </c>
      <c r="N71" s="57">
        <v>42309</v>
      </c>
      <c r="O71" s="57">
        <v>44501</v>
      </c>
    </row>
    <row r="72" spans="1:15" x14ac:dyDescent="0.25">
      <c r="A72" s="30">
        <v>64</v>
      </c>
      <c r="B72" s="43" t="s">
        <v>523</v>
      </c>
      <c r="C72" s="43" t="s">
        <v>72</v>
      </c>
      <c r="D72" s="43" t="s">
        <v>6</v>
      </c>
      <c r="E72" s="11" t="s">
        <v>604</v>
      </c>
      <c r="F72" s="44">
        <v>85000</v>
      </c>
      <c r="G72" s="44">
        <v>2439.5</v>
      </c>
      <c r="H72" s="44">
        <v>2584</v>
      </c>
      <c r="I72" s="44">
        <v>8576.99</v>
      </c>
      <c r="J72" s="44">
        <v>25</v>
      </c>
      <c r="K72" s="44">
        <f t="shared" ref="K72:K103" si="4">SUM(G72:J72)</f>
        <v>13625.49</v>
      </c>
      <c r="L72" s="44">
        <f t="shared" si="3"/>
        <v>71374.509999999995</v>
      </c>
      <c r="M72" s="45" t="s">
        <v>570</v>
      </c>
      <c r="N72" s="57">
        <v>44242</v>
      </c>
      <c r="O72" s="57">
        <v>44423</v>
      </c>
    </row>
    <row r="73" spans="1:15" x14ac:dyDescent="0.25">
      <c r="A73" s="30">
        <v>65</v>
      </c>
      <c r="B73" s="43" t="s">
        <v>532</v>
      </c>
      <c r="C73" s="43" t="s">
        <v>72</v>
      </c>
      <c r="D73" s="43" t="s">
        <v>6</v>
      </c>
      <c r="E73" s="11" t="s">
        <v>604</v>
      </c>
      <c r="F73" s="44">
        <v>85000</v>
      </c>
      <c r="G73" s="44">
        <v>2439.5</v>
      </c>
      <c r="H73" s="44">
        <v>2584</v>
      </c>
      <c r="I73" s="44">
        <v>8576.99</v>
      </c>
      <c r="J73" s="44">
        <v>1894.06</v>
      </c>
      <c r="K73" s="44">
        <f t="shared" si="4"/>
        <v>15494.55</v>
      </c>
      <c r="L73" s="44">
        <f t="shared" ref="L73:L104" si="5">F73-K73</f>
        <v>69505.45</v>
      </c>
      <c r="M73" s="45" t="s">
        <v>571</v>
      </c>
      <c r="N73" s="55">
        <v>44151</v>
      </c>
      <c r="O73" s="55">
        <v>44516</v>
      </c>
    </row>
    <row r="74" spans="1:15" x14ac:dyDescent="0.25">
      <c r="A74" s="30">
        <v>66</v>
      </c>
      <c r="B74" s="43" t="s">
        <v>539</v>
      </c>
      <c r="C74" s="43" t="s">
        <v>72</v>
      </c>
      <c r="D74" s="43" t="s">
        <v>6</v>
      </c>
      <c r="E74" s="11" t="s">
        <v>604</v>
      </c>
      <c r="F74" s="44">
        <v>85000</v>
      </c>
      <c r="G74" s="44">
        <v>2439.5</v>
      </c>
      <c r="H74" s="44">
        <v>2584</v>
      </c>
      <c r="I74" s="44">
        <v>8576.99</v>
      </c>
      <c r="J74" s="44">
        <v>10425</v>
      </c>
      <c r="K74" s="44">
        <f t="shared" si="4"/>
        <v>24025.489999999998</v>
      </c>
      <c r="L74" s="44">
        <f t="shared" si="5"/>
        <v>60974.51</v>
      </c>
      <c r="M74" s="45" t="s">
        <v>570</v>
      </c>
      <c r="N74" s="57">
        <v>44242</v>
      </c>
      <c r="O74" s="57">
        <v>44423</v>
      </c>
    </row>
    <row r="75" spans="1:15" s="10" customFormat="1" x14ac:dyDescent="0.25">
      <c r="A75" s="30">
        <v>67</v>
      </c>
      <c r="B75" s="43" t="s">
        <v>547</v>
      </c>
      <c r="C75" s="43" t="s">
        <v>554</v>
      </c>
      <c r="D75" s="43" t="s">
        <v>47</v>
      </c>
      <c r="E75" s="11" t="s">
        <v>604</v>
      </c>
      <c r="F75" s="44">
        <v>140000</v>
      </c>
      <c r="G75" s="44">
        <v>4018</v>
      </c>
      <c r="H75" s="44">
        <v>4256</v>
      </c>
      <c r="I75" s="44">
        <v>21514.37</v>
      </c>
      <c r="J75" s="44">
        <v>7225</v>
      </c>
      <c r="K75" s="44">
        <f t="shared" si="4"/>
        <v>37013.369999999995</v>
      </c>
      <c r="L75" s="44">
        <f t="shared" si="5"/>
        <v>102986.63</v>
      </c>
      <c r="M75" s="45" t="s">
        <v>570</v>
      </c>
      <c r="N75" s="57">
        <v>44287</v>
      </c>
      <c r="O75" s="57">
        <v>44470</v>
      </c>
    </row>
    <row r="76" spans="1:15" x14ac:dyDescent="0.25">
      <c r="A76" s="30">
        <v>68</v>
      </c>
      <c r="B76" s="43" t="s">
        <v>403</v>
      </c>
      <c r="C76" s="43" t="s">
        <v>404</v>
      </c>
      <c r="D76" s="43" t="s">
        <v>304</v>
      </c>
      <c r="E76" s="11" t="s">
        <v>604</v>
      </c>
      <c r="F76" s="44">
        <v>60000</v>
      </c>
      <c r="G76" s="44">
        <v>1722</v>
      </c>
      <c r="H76" s="44">
        <v>1824</v>
      </c>
      <c r="I76" s="44">
        <v>3486.68</v>
      </c>
      <c r="J76" s="44">
        <v>25</v>
      </c>
      <c r="K76" s="44">
        <f t="shared" si="4"/>
        <v>7057.68</v>
      </c>
      <c r="L76" s="44">
        <f t="shared" si="5"/>
        <v>52942.32</v>
      </c>
      <c r="M76" s="45" t="s">
        <v>571</v>
      </c>
      <c r="N76" s="54">
        <v>44109</v>
      </c>
      <c r="O76" s="55">
        <v>44474</v>
      </c>
    </row>
    <row r="77" spans="1:15" s="10" customFormat="1" x14ac:dyDescent="0.25">
      <c r="A77" s="30">
        <v>69</v>
      </c>
      <c r="B77" s="43" t="s">
        <v>582</v>
      </c>
      <c r="C77" s="43" t="s">
        <v>585</v>
      </c>
      <c r="D77" s="43" t="s">
        <v>586</v>
      </c>
      <c r="E77" s="11" t="s">
        <v>604</v>
      </c>
      <c r="F77" s="44">
        <v>65000</v>
      </c>
      <c r="G77" s="44">
        <v>1865.5</v>
      </c>
      <c r="H77" s="44">
        <v>1976</v>
      </c>
      <c r="I77" s="44">
        <v>4427.58</v>
      </c>
      <c r="J77" s="44">
        <v>25</v>
      </c>
      <c r="K77" s="44">
        <f t="shared" si="4"/>
        <v>8294.08</v>
      </c>
      <c r="L77" s="44">
        <f t="shared" si="5"/>
        <v>56705.919999999998</v>
      </c>
      <c r="M77" s="45" t="s">
        <v>570</v>
      </c>
      <c r="N77" s="54">
        <v>44317</v>
      </c>
      <c r="O77" s="55">
        <v>44501</v>
      </c>
    </row>
    <row r="78" spans="1:15" x14ac:dyDescent="0.25">
      <c r="A78" s="30">
        <v>70</v>
      </c>
      <c r="B78" s="43" t="s">
        <v>521</v>
      </c>
      <c r="C78" s="43" t="s">
        <v>299</v>
      </c>
      <c r="D78" s="11" t="s">
        <v>305</v>
      </c>
      <c r="E78" s="11" t="s">
        <v>604</v>
      </c>
      <c r="F78" s="44">
        <v>65000</v>
      </c>
      <c r="G78" s="44">
        <v>1865.5</v>
      </c>
      <c r="H78" s="44">
        <v>1976</v>
      </c>
      <c r="I78" s="44">
        <v>4427.58</v>
      </c>
      <c r="J78" s="44">
        <v>25</v>
      </c>
      <c r="K78" s="44">
        <f t="shared" si="4"/>
        <v>8294.08</v>
      </c>
      <c r="L78" s="44">
        <f t="shared" si="5"/>
        <v>56705.919999999998</v>
      </c>
      <c r="M78" s="45" t="s">
        <v>570</v>
      </c>
      <c r="N78" s="54">
        <v>44201</v>
      </c>
      <c r="O78" s="55">
        <v>44382</v>
      </c>
    </row>
    <row r="79" spans="1:15" x14ac:dyDescent="0.25">
      <c r="A79" s="30">
        <v>71</v>
      </c>
      <c r="B79" s="43" t="s">
        <v>434</v>
      </c>
      <c r="C79" s="43" t="s">
        <v>104</v>
      </c>
      <c r="D79" s="11" t="s">
        <v>310</v>
      </c>
      <c r="E79" s="11" t="s">
        <v>604</v>
      </c>
      <c r="F79" s="44">
        <v>60000</v>
      </c>
      <c r="G79" s="44">
        <v>1722</v>
      </c>
      <c r="H79" s="44">
        <v>1824</v>
      </c>
      <c r="I79" s="44">
        <v>3486.68</v>
      </c>
      <c r="J79" s="44">
        <v>10031.41</v>
      </c>
      <c r="K79" s="44">
        <f t="shared" si="4"/>
        <v>17064.09</v>
      </c>
      <c r="L79" s="44">
        <f t="shared" si="5"/>
        <v>42935.91</v>
      </c>
      <c r="M79" s="45" t="s">
        <v>571</v>
      </c>
      <c r="N79" s="54">
        <v>44095</v>
      </c>
      <c r="O79" s="55">
        <v>44460</v>
      </c>
    </row>
    <row r="80" spans="1:15" x14ac:dyDescent="0.25">
      <c r="A80" s="30">
        <v>72</v>
      </c>
      <c r="B80" s="43" t="s">
        <v>446</v>
      </c>
      <c r="C80" s="43" t="s">
        <v>337</v>
      </c>
      <c r="D80" s="11" t="s">
        <v>609</v>
      </c>
      <c r="E80" s="11" t="s">
        <v>604</v>
      </c>
      <c r="F80" s="44">
        <v>65000</v>
      </c>
      <c r="G80" s="44">
        <v>1865.5</v>
      </c>
      <c r="H80" s="44">
        <v>1976</v>
      </c>
      <c r="I80" s="44">
        <v>4427.58</v>
      </c>
      <c r="J80" s="44">
        <v>25</v>
      </c>
      <c r="K80" s="44">
        <f t="shared" si="4"/>
        <v>8294.08</v>
      </c>
      <c r="L80" s="44">
        <f t="shared" si="5"/>
        <v>56705.919999999998</v>
      </c>
      <c r="M80" s="45" t="s">
        <v>570</v>
      </c>
      <c r="N80" s="54">
        <v>44126</v>
      </c>
      <c r="O80" s="55">
        <v>44491</v>
      </c>
    </row>
    <row r="81" spans="1:15" x14ac:dyDescent="0.25">
      <c r="A81" s="30">
        <v>73</v>
      </c>
      <c r="B81" s="43" t="s">
        <v>455</v>
      </c>
      <c r="C81" s="43" t="s">
        <v>404</v>
      </c>
      <c r="D81" s="11" t="s">
        <v>304</v>
      </c>
      <c r="E81" s="11" t="s">
        <v>604</v>
      </c>
      <c r="F81" s="44">
        <v>60000</v>
      </c>
      <c r="G81" s="44">
        <v>1722</v>
      </c>
      <c r="H81" s="44">
        <v>1824</v>
      </c>
      <c r="I81" s="44">
        <v>3486.68</v>
      </c>
      <c r="J81" s="44">
        <v>25</v>
      </c>
      <c r="K81" s="44">
        <f t="shared" si="4"/>
        <v>7057.68</v>
      </c>
      <c r="L81" s="44">
        <f t="shared" si="5"/>
        <v>52942.32</v>
      </c>
      <c r="M81" s="45" t="s">
        <v>571</v>
      </c>
      <c r="N81" s="54">
        <v>44109</v>
      </c>
      <c r="O81" s="55">
        <v>44474</v>
      </c>
    </row>
    <row r="82" spans="1:15" x14ac:dyDescent="0.25">
      <c r="A82" s="30">
        <v>74</v>
      </c>
      <c r="B82" s="43" t="s">
        <v>476</v>
      </c>
      <c r="C82" s="43" t="s">
        <v>299</v>
      </c>
      <c r="D82" s="11" t="s">
        <v>305</v>
      </c>
      <c r="E82" s="11" t="s">
        <v>604</v>
      </c>
      <c r="F82" s="44">
        <v>65000</v>
      </c>
      <c r="G82" s="44">
        <v>1865.5</v>
      </c>
      <c r="H82" s="44">
        <v>1976</v>
      </c>
      <c r="I82" s="44">
        <v>4427.58</v>
      </c>
      <c r="J82" s="44">
        <v>1975</v>
      </c>
      <c r="K82" s="44">
        <f t="shared" si="4"/>
        <v>10244.08</v>
      </c>
      <c r="L82" s="44">
        <f t="shared" si="5"/>
        <v>54755.92</v>
      </c>
      <c r="M82" s="45" t="s">
        <v>570</v>
      </c>
      <c r="N82" s="55">
        <v>44111</v>
      </c>
      <c r="O82" s="55">
        <v>44476</v>
      </c>
    </row>
    <row r="83" spans="1:15" x14ac:dyDescent="0.25">
      <c r="A83" s="30">
        <v>75</v>
      </c>
      <c r="B83" s="43" t="s">
        <v>493</v>
      </c>
      <c r="C83" s="43" t="s">
        <v>404</v>
      </c>
      <c r="D83" s="11" t="s">
        <v>602</v>
      </c>
      <c r="E83" s="11" t="s">
        <v>604</v>
      </c>
      <c r="F83" s="44">
        <v>45000</v>
      </c>
      <c r="G83" s="44">
        <v>1291.5</v>
      </c>
      <c r="H83" s="44">
        <v>1368</v>
      </c>
      <c r="I83" s="44">
        <v>1148.33</v>
      </c>
      <c r="J83" s="44">
        <v>25</v>
      </c>
      <c r="K83" s="44">
        <f t="shared" si="4"/>
        <v>3832.83</v>
      </c>
      <c r="L83" s="44">
        <f t="shared" si="5"/>
        <v>41167.17</v>
      </c>
      <c r="M83" s="45" t="s">
        <v>571</v>
      </c>
      <c r="N83" s="55">
        <v>44116</v>
      </c>
      <c r="O83" s="55">
        <v>44481</v>
      </c>
    </row>
    <row r="84" spans="1:15" x14ac:dyDescent="0.25">
      <c r="A84" s="30">
        <v>76</v>
      </c>
      <c r="B84" s="43" t="s">
        <v>401</v>
      </c>
      <c r="C84" s="43" t="s">
        <v>183</v>
      </c>
      <c r="D84" s="11" t="s">
        <v>602</v>
      </c>
      <c r="E84" s="11" t="s">
        <v>604</v>
      </c>
      <c r="F84" s="44">
        <v>40000</v>
      </c>
      <c r="G84" s="44">
        <v>1148</v>
      </c>
      <c r="H84" s="44">
        <v>1216</v>
      </c>
      <c r="I84" s="44">
        <v>442.65</v>
      </c>
      <c r="J84" s="44">
        <v>25</v>
      </c>
      <c r="K84" s="44">
        <f t="shared" si="4"/>
        <v>2831.65</v>
      </c>
      <c r="L84" s="44">
        <f t="shared" si="5"/>
        <v>37168.35</v>
      </c>
      <c r="M84" s="45" t="s">
        <v>570</v>
      </c>
      <c r="N84" s="54">
        <v>44116</v>
      </c>
      <c r="O84" s="55">
        <v>44481</v>
      </c>
    </row>
    <row r="85" spans="1:15" x14ac:dyDescent="0.25">
      <c r="A85" s="30">
        <v>77</v>
      </c>
      <c r="B85" s="43" t="s">
        <v>415</v>
      </c>
      <c r="C85" s="43" t="s">
        <v>183</v>
      </c>
      <c r="D85" s="11" t="s">
        <v>303</v>
      </c>
      <c r="E85" s="11" t="s">
        <v>604</v>
      </c>
      <c r="F85" s="44">
        <v>40000</v>
      </c>
      <c r="G85" s="44">
        <v>1148</v>
      </c>
      <c r="H85" s="44">
        <v>1216</v>
      </c>
      <c r="I85" s="44">
        <v>442.65</v>
      </c>
      <c r="J85" s="44">
        <v>25</v>
      </c>
      <c r="K85" s="44">
        <f t="shared" si="4"/>
        <v>2831.65</v>
      </c>
      <c r="L85" s="44">
        <f t="shared" si="5"/>
        <v>37168.35</v>
      </c>
      <c r="M85" s="45" t="s">
        <v>570</v>
      </c>
      <c r="N85" s="54">
        <v>44096</v>
      </c>
      <c r="O85" s="55">
        <v>44461</v>
      </c>
    </row>
    <row r="86" spans="1:15" x14ac:dyDescent="0.25">
      <c r="A86" s="30">
        <v>78</v>
      </c>
      <c r="B86" s="43" t="s">
        <v>543</v>
      </c>
      <c r="C86" s="43" t="s">
        <v>377</v>
      </c>
      <c r="D86" s="11" t="s">
        <v>0</v>
      </c>
      <c r="E86" s="11" t="s">
        <v>604</v>
      </c>
      <c r="F86" s="44">
        <v>75000</v>
      </c>
      <c r="G86" s="44">
        <v>2152.5</v>
      </c>
      <c r="H86" s="44">
        <v>2280</v>
      </c>
      <c r="I86" s="44">
        <v>6309.38</v>
      </c>
      <c r="J86" s="44">
        <v>25</v>
      </c>
      <c r="K86" s="44">
        <f t="shared" si="4"/>
        <v>10766.880000000001</v>
      </c>
      <c r="L86" s="44">
        <f t="shared" si="5"/>
        <v>64233.119999999995</v>
      </c>
      <c r="M86" s="45" t="s">
        <v>571</v>
      </c>
      <c r="N86" s="55">
        <v>44287</v>
      </c>
      <c r="O86" s="55">
        <v>44470</v>
      </c>
    </row>
    <row r="87" spans="1:15" x14ac:dyDescent="0.25">
      <c r="A87" s="30">
        <v>79</v>
      </c>
      <c r="B87" s="43" t="s">
        <v>438</v>
      </c>
      <c r="C87" s="43" t="s">
        <v>377</v>
      </c>
      <c r="D87" s="11" t="s">
        <v>305</v>
      </c>
      <c r="E87" s="11" t="s">
        <v>604</v>
      </c>
      <c r="F87" s="44">
        <v>70000</v>
      </c>
      <c r="G87" s="44">
        <v>2009</v>
      </c>
      <c r="H87" s="44">
        <v>2128</v>
      </c>
      <c r="I87" s="44">
        <v>5368.48</v>
      </c>
      <c r="J87" s="44">
        <v>5625</v>
      </c>
      <c r="K87" s="44">
        <f t="shared" si="4"/>
        <v>15130.48</v>
      </c>
      <c r="L87" s="44">
        <f t="shared" si="5"/>
        <v>54869.520000000004</v>
      </c>
      <c r="M87" s="45" t="s">
        <v>571</v>
      </c>
      <c r="N87" s="54">
        <v>44085</v>
      </c>
      <c r="O87" s="55">
        <v>44450</v>
      </c>
    </row>
    <row r="88" spans="1:15" s="10" customFormat="1" x14ac:dyDescent="0.25">
      <c r="A88" s="30">
        <v>80</v>
      </c>
      <c r="B88" s="43" t="s">
        <v>583</v>
      </c>
      <c r="C88" s="43" t="s">
        <v>584</v>
      </c>
      <c r="D88" s="43" t="s">
        <v>587</v>
      </c>
      <c r="E88" s="11" t="s">
        <v>604</v>
      </c>
      <c r="F88" s="44">
        <v>80000</v>
      </c>
      <c r="G88" s="44">
        <v>2296</v>
      </c>
      <c r="H88" s="44">
        <v>2432</v>
      </c>
      <c r="I88" s="44">
        <v>7400.87</v>
      </c>
      <c r="J88" s="44">
        <v>25</v>
      </c>
      <c r="K88" s="44">
        <f t="shared" si="4"/>
        <v>12153.869999999999</v>
      </c>
      <c r="L88" s="44">
        <f t="shared" si="5"/>
        <v>67846.13</v>
      </c>
      <c r="M88" s="45" t="s">
        <v>570</v>
      </c>
      <c r="N88" s="54">
        <v>44287</v>
      </c>
      <c r="O88" s="55">
        <v>44470</v>
      </c>
    </row>
    <row r="89" spans="1:15" x14ac:dyDescent="0.25">
      <c r="A89" s="30">
        <v>81</v>
      </c>
      <c r="B89" s="43" t="s">
        <v>469</v>
      </c>
      <c r="C89" s="43" t="s">
        <v>59</v>
      </c>
      <c r="D89" s="11" t="s">
        <v>308</v>
      </c>
      <c r="E89" s="11" t="s">
        <v>604</v>
      </c>
      <c r="F89" s="44">
        <v>80000</v>
      </c>
      <c r="G89" s="44">
        <v>2296</v>
      </c>
      <c r="H89" s="44">
        <v>2432</v>
      </c>
      <c r="I89" s="44">
        <v>7400.87</v>
      </c>
      <c r="J89" s="44">
        <v>25</v>
      </c>
      <c r="K89" s="44">
        <f t="shared" si="4"/>
        <v>12153.869999999999</v>
      </c>
      <c r="L89" s="44">
        <f t="shared" si="5"/>
        <v>67846.13</v>
      </c>
      <c r="M89" s="45" t="s">
        <v>571</v>
      </c>
      <c r="N89" s="58" t="s">
        <v>610</v>
      </c>
      <c r="O89" s="58">
        <v>44404</v>
      </c>
    </row>
    <row r="90" spans="1:15" x14ac:dyDescent="0.25">
      <c r="A90" s="30">
        <v>82</v>
      </c>
      <c r="B90" s="43" t="s">
        <v>530</v>
      </c>
      <c r="C90" s="43" t="s">
        <v>531</v>
      </c>
      <c r="D90" s="11" t="s">
        <v>15</v>
      </c>
      <c r="E90" s="11" t="s">
        <v>604</v>
      </c>
      <c r="F90" s="44">
        <v>50000</v>
      </c>
      <c r="G90" s="44">
        <v>1435</v>
      </c>
      <c r="H90" s="44">
        <v>1520</v>
      </c>
      <c r="I90" s="44">
        <v>1854</v>
      </c>
      <c r="J90" s="44">
        <v>5025</v>
      </c>
      <c r="K90" s="44">
        <f t="shared" si="4"/>
        <v>9834</v>
      </c>
      <c r="L90" s="44">
        <f t="shared" si="5"/>
        <v>40166</v>
      </c>
      <c r="M90" s="45" t="s">
        <v>570</v>
      </c>
      <c r="N90" s="55">
        <v>44136</v>
      </c>
      <c r="O90" s="55">
        <v>44501</v>
      </c>
    </row>
    <row r="91" spans="1:15" x14ac:dyDescent="0.25">
      <c r="A91" s="30">
        <v>83</v>
      </c>
      <c r="B91" s="43" t="s">
        <v>533</v>
      </c>
      <c r="C91" s="43" t="s">
        <v>534</v>
      </c>
      <c r="D91" s="11" t="s">
        <v>314</v>
      </c>
      <c r="E91" s="11" t="s">
        <v>604</v>
      </c>
      <c r="F91" s="44">
        <v>80000</v>
      </c>
      <c r="G91" s="44">
        <v>2296</v>
      </c>
      <c r="H91" s="44">
        <v>2432</v>
      </c>
      <c r="I91" s="44">
        <v>7400.87</v>
      </c>
      <c r="J91" s="44">
        <v>3988.8</v>
      </c>
      <c r="K91" s="44">
        <f t="shared" si="4"/>
        <v>16117.669999999998</v>
      </c>
      <c r="L91" s="44">
        <f t="shared" si="5"/>
        <v>63882.33</v>
      </c>
      <c r="M91" s="45" t="s">
        <v>570</v>
      </c>
      <c r="N91" s="55">
        <v>44136</v>
      </c>
      <c r="O91" s="55">
        <v>44501</v>
      </c>
    </row>
    <row r="92" spans="1:15" x14ac:dyDescent="0.25">
      <c r="A92" s="30">
        <v>84</v>
      </c>
      <c r="B92" s="43" t="s">
        <v>535</v>
      </c>
      <c r="C92" s="43" t="s">
        <v>5</v>
      </c>
      <c r="D92" s="11" t="s">
        <v>312</v>
      </c>
      <c r="E92" s="11" t="s">
        <v>604</v>
      </c>
      <c r="F92" s="44">
        <v>80000</v>
      </c>
      <c r="G92" s="44">
        <v>2296</v>
      </c>
      <c r="H92" s="44">
        <v>2432</v>
      </c>
      <c r="I92" s="44">
        <v>7400.87</v>
      </c>
      <c r="J92" s="44">
        <v>25</v>
      </c>
      <c r="K92" s="44">
        <f t="shared" si="4"/>
        <v>12153.869999999999</v>
      </c>
      <c r="L92" s="44">
        <f t="shared" si="5"/>
        <v>67846.13</v>
      </c>
      <c r="M92" s="45" t="s">
        <v>570</v>
      </c>
      <c r="N92" s="55">
        <v>44136</v>
      </c>
      <c r="O92" s="55">
        <v>44501</v>
      </c>
    </row>
    <row r="93" spans="1:15" x14ac:dyDescent="0.25">
      <c r="A93" s="30">
        <v>85</v>
      </c>
      <c r="B93" s="43" t="s">
        <v>537</v>
      </c>
      <c r="C93" s="43" t="s">
        <v>538</v>
      </c>
      <c r="D93" s="11" t="s">
        <v>317</v>
      </c>
      <c r="E93" s="11" t="s">
        <v>604</v>
      </c>
      <c r="F93" s="44">
        <v>75000</v>
      </c>
      <c r="G93" s="44">
        <v>2152.5</v>
      </c>
      <c r="H93" s="44">
        <v>2280</v>
      </c>
      <c r="I93" s="44">
        <v>6309.38</v>
      </c>
      <c r="J93" s="44">
        <v>25</v>
      </c>
      <c r="K93" s="44">
        <f t="shared" si="4"/>
        <v>10766.880000000001</v>
      </c>
      <c r="L93" s="44">
        <f t="shared" si="5"/>
        <v>64233.119999999995</v>
      </c>
      <c r="M93" s="45" t="s">
        <v>571</v>
      </c>
      <c r="N93" s="55">
        <v>44136</v>
      </c>
      <c r="O93" s="55">
        <v>44501</v>
      </c>
    </row>
    <row r="94" spans="1:15" x14ac:dyDescent="0.25">
      <c r="A94" s="30">
        <v>86</v>
      </c>
      <c r="B94" s="43" t="s">
        <v>482</v>
      </c>
      <c r="C94" s="43" t="s">
        <v>203</v>
      </c>
      <c r="D94" s="11" t="s">
        <v>309</v>
      </c>
      <c r="E94" s="11" t="s">
        <v>604</v>
      </c>
      <c r="F94" s="44">
        <v>70000</v>
      </c>
      <c r="G94" s="44">
        <v>2009</v>
      </c>
      <c r="H94" s="44">
        <v>2128</v>
      </c>
      <c r="I94" s="44">
        <v>5130.45</v>
      </c>
      <c r="J94" s="44">
        <v>1215.1199999999999</v>
      </c>
      <c r="K94" s="44">
        <f t="shared" si="4"/>
        <v>10482.57</v>
      </c>
      <c r="L94" s="44">
        <f t="shared" si="5"/>
        <v>59517.43</v>
      </c>
      <c r="M94" s="45" t="s">
        <v>571</v>
      </c>
      <c r="N94" s="55">
        <v>44109</v>
      </c>
      <c r="O94" s="55">
        <v>44474</v>
      </c>
    </row>
    <row r="95" spans="1:15" x14ac:dyDescent="0.25">
      <c r="A95" s="30">
        <v>87</v>
      </c>
      <c r="B95" s="43" t="s">
        <v>484</v>
      </c>
      <c r="C95" s="43" t="s">
        <v>285</v>
      </c>
      <c r="D95" s="11" t="s">
        <v>302</v>
      </c>
      <c r="E95" s="11" t="s">
        <v>604</v>
      </c>
      <c r="F95" s="44">
        <v>70000</v>
      </c>
      <c r="G95" s="44">
        <v>2009</v>
      </c>
      <c r="H95" s="44">
        <v>2128</v>
      </c>
      <c r="I95" s="44"/>
      <c r="J95" s="44">
        <v>25</v>
      </c>
      <c r="K95" s="44">
        <f t="shared" si="4"/>
        <v>4162</v>
      </c>
      <c r="L95" s="44">
        <f t="shared" si="5"/>
        <v>65838</v>
      </c>
      <c r="M95" s="45" t="s">
        <v>570</v>
      </c>
      <c r="N95" s="55">
        <v>44085</v>
      </c>
      <c r="O95" s="55">
        <v>44453</v>
      </c>
    </row>
    <row r="96" spans="1:15" x14ac:dyDescent="0.25">
      <c r="A96" s="30">
        <v>88</v>
      </c>
      <c r="B96" s="43" t="s">
        <v>553</v>
      </c>
      <c r="C96" s="43" t="s">
        <v>377</v>
      </c>
      <c r="D96" s="11" t="s">
        <v>0</v>
      </c>
      <c r="E96" s="11" t="s">
        <v>604</v>
      </c>
      <c r="F96" s="44">
        <v>75000</v>
      </c>
      <c r="G96" s="44">
        <v>2152.5</v>
      </c>
      <c r="H96" s="44">
        <v>2280</v>
      </c>
      <c r="I96" s="44">
        <v>6309.38</v>
      </c>
      <c r="J96" s="44">
        <v>25</v>
      </c>
      <c r="K96" s="44">
        <f t="shared" si="4"/>
        <v>10766.880000000001</v>
      </c>
      <c r="L96" s="44">
        <f t="shared" si="5"/>
        <v>64233.119999999995</v>
      </c>
      <c r="M96" s="45" t="s">
        <v>571</v>
      </c>
      <c r="N96" s="57">
        <v>44287</v>
      </c>
      <c r="O96" s="57">
        <v>44470</v>
      </c>
    </row>
    <row r="97" spans="1:15" x14ac:dyDescent="0.25">
      <c r="A97" s="30">
        <v>89</v>
      </c>
      <c r="B97" s="43" t="s">
        <v>496</v>
      </c>
      <c r="C97" s="43" t="s">
        <v>497</v>
      </c>
      <c r="D97" s="11" t="s">
        <v>0</v>
      </c>
      <c r="E97" s="11" t="s">
        <v>604</v>
      </c>
      <c r="F97" s="44">
        <v>70000</v>
      </c>
      <c r="G97" s="44">
        <v>2009</v>
      </c>
      <c r="H97" s="44">
        <v>2128</v>
      </c>
      <c r="I97" s="44">
        <v>5368.48</v>
      </c>
      <c r="J97" s="44">
        <v>25</v>
      </c>
      <c r="K97" s="44">
        <f t="shared" si="4"/>
        <v>9530.48</v>
      </c>
      <c r="L97" s="44">
        <f t="shared" si="5"/>
        <v>60469.520000000004</v>
      </c>
      <c r="M97" s="45" t="s">
        <v>570</v>
      </c>
      <c r="N97" s="55">
        <v>44090</v>
      </c>
      <c r="O97" s="55">
        <v>44455</v>
      </c>
    </row>
    <row r="98" spans="1:15" s="10" customFormat="1" x14ac:dyDescent="0.25">
      <c r="A98" s="30">
        <v>90</v>
      </c>
      <c r="B98" s="43" t="s">
        <v>529</v>
      </c>
      <c r="C98" s="43" t="s">
        <v>242</v>
      </c>
      <c r="D98" s="11" t="s">
        <v>609</v>
      </c>
      <c r="E98" s="11" t="s">
        <v>604</v>
      </c>
      <c r="F98" s="44">
        <v>85000</v>
      </c>
      <c r="G98" s="44">
        <v>2439.5</v>
      </c>
      <c r="H98" s="44">
        <v>2584</v>
      </c>
      <c r="I98" s="44">
        <v>8576.99</v>
      </c>
      <c r="J98" s="44">
        <v>25</v>
      </c>
      <c r="K98" s="44">
        <f t="shared" si="4"/>
        <v>13625.49</v>
      </c>
      <c r="L98" s="44">
        <f t="shared" si="5"/>
        <v>71374.509999999995</v>
      </c>
      <c r="M98" s="45" t="s">
        <v>571</v>
      </c>
      <c r="N98" s="55">
        <v>44136</v>
      </c>
      <c r="O98" s="55">
        <v>44501</v>
      </c>
    </row>
    <row r="99" spans="1:15" s="10" customFormat="1" x14ac:dyDescent="0.25">
      <c r="A99" s="30">
        <v>91</v>
      </c>
      <c r="B99" s="43" t="s">
        <v>519</v>
      </c>
      <c r="C99" s="43" t="s">
        <v>520</v>
      </c>
      <c r="D99" s="11" t="s">
        <v>0</v>
      </c>
      <c r="E99" s="11" t="s">
        <v>604</v>
      </c>
      <c r="F99" s="44">
        <v>30000</v>
      </c>
      <c r="G99" s="44">
        <v>861</v>
      </c>
      <c r="H99" s="44">
        <v>912</v>
      </c>
      <c r="I99" s="44"/>
      <c r="J99" s="44">
        <v>25</v>
      </c>
      <c r="K99" s="44">
        <f t="shared" si="4"/>
        <v>1798</v>
      </c>
      <c r="L99" s="44">
        <f t="shared" si="5"/>
        <v>28202</v>
      </c>
      <c r="M99" s="45" t="s">
        <v>570</v>
      </c>
      <c r="N99" s="54">
        <v>43586</v>
      </c>
      <c r="O99" s="55">
        <v>44682</v>
      </c>
    </row>
    <row r="100" spans="1:15" s="10" customFormat="1" x14ac:dyDescent="0.25">
      <c r="A100" s="30">
        <v>92</v>
      </c>
      <c r="B100" s="43" t="s">
        <v>546</v>
      </c>
      <c r="C100" s="43" t="s">
        <v>89</v>
      </c>
      <c r="D100" s="11" t="s">
        <v>335</v>
      </c>
      <c r="E100" s="11" t="s">
        <v>604</v>
      </c>
      <c r="F100" s="44">
        <v>90000</v>
      </c>
      <c r="G100" s="44">
        <v>2583</v>
      </c>
      <c r="H100" s="44">
        <v>2736</v>
      </c>
      <c r="I100" s="44">
        <v>9753.1200000000008</v>
      </c>
      <c r="J100" s="44">
        <v>25</v>
      </c>
      <c r="K100" s="44">
        <f t="shared" si="4"/>
        <v>15097.12</v>
      </c>
      <c r="L100" s="44">
        <f t="shared" si="5"/>
        <v>74902.880000000005</v>
      </c>
      <c r="M100" s="45" t="s">
        <v>570</v>
      </c>
      <c r="N100" s="54">
        <v>44207</v>
      </c>
      <c r="O100" s="55">
        <v>44572</v>
      </c>
    </row>
    <row r="101" spans="1:15" s="10" customFormat="1" x14ac:dyDescent="0.25">
      <c r="A101" s="30">
        <v>93</v>
      </c>
      <c r="B101" s="43" t="s">
        <v>480</v>
      </c>
      <c r="C101" s="43" t="s">
        <v>481</v>
      </c>
      <c r="D101" s="11" t="s">
        <v>371</v>
      </c>
      <c r="E101" s="11" t="s">
        <v>604</v>
      </c>
      <c r="F101" s="44">
        <v>65000</v>
      </c>
      <c r="G101" s="44">
        <v>1865.5</v>
      </c>
      <c r="H101" s="44">
        <v>1976</v>
      </c>
      <c r="I101" s="44">
        <v>4427.58</v>
      </c>
      <c r="J101" s="44">
        <v>25</v>
      </c>
      <c r="K101" s="44">
        <f t="shared" si="4"/>
        <v>8294.08</v>
      </c>
      <c r="L101" s="44">
        <f t="shared" si="5"/>
        <v>56705.919999999998</v>
      </c>
      <c r="M101" s="45" t="s">
        <v>570</v>
      </c>
      <c r="N101" s="57">
        <v>43282</v>
      </c>
      <c r="O101" s="57">
        <v>44378</v>
      </c>
    </row>
    <row r="102" spans="1:15" s="10" customFormat="1" x14ac:dyDescent="0.25">
      <c r="A102" s="30">
        <v>94</v>
      </c>
      <c r="B102" s="43" t="s">
        <v>486</v>
      </c>
      <c r="C102" s="43" t="s">
        <v>150</v>
      </c>
      <c r="D102" s="11" t="s">
        <v>602</v>
      </c>
      <c r="E102" s="11" t="s">
        <v>604</v>
      </c>
      <c r="F102" s="44">
        <v>40000</v>
      </c>
      <c r="G102" s="44">
        <v>1148</v>
      </c>
      <c r="H102" s="44">
        <v>1216</v>
      </c>
      <c r="I102" s="44">
        <v>442.65</v>
      </c>
      <c r="J102" s="44">
        <v>25</v>
      </c>
      <c r="K102" s="44">
        <f t="shared" si="4"/>
        <v>2831.65</v>
      </c>
      <c r="L102" s="44">
        <f t="shared" si="5"/>
        <v>37168.35</v>
      </c>
      <c r="M102" s="45" t="s">
        <v>570</v>
      </c>
      <c r="N102" s="55">
        <v>44116</v>
      </c>
      <c r="O102" s="55">
        <v>44481</v>
      </c>
    </row>
    <row r="103" spans="1:15" x14ac:dyDescent="0.25">
      <c r="A103" s="30">
        <v>95</v>
      </c>
      <c r="B103" s="43" t="s">
        <v>544</v>
      </c>
      <c r="C103" s="43" t="s">
        <v>156</v>
      </c>
      <c r="D103" s="11" t="s">
        <v>318</v>
      </c>
      <c r="E103" s="11" t="s">
        <v>604</v>
      </c>
      <c r="F103" s="44">
        <v>50000</v>
      </c>
      <c r="G103" s="44">
        <v>1435</v>
      </c>
      <c r="H103" s="44">
        <v>1520</v>
      </c>
      <c r="I103" s="44">
        <v>1854</v>
      </c>
      <c r="J103" s="44">
        <v>25</v>
      </c>
      <c r="K103" s="44">
        <f t="shared" si="4"/>
        <v>4834</v>
      </c>
      <c r="L103" s="44">
        <f t="shared" si="5"/>
        <v>45166</v>
      </c>
      <c r="M103" s="45" t="s">
        <v>570</v>
      </c>
      <c r="N103" s="57">
        <v>44287</v>
      </c>
      <c r="O103" s="57">
        <v>44470</v>
      </c>
    </row>
    <row r="104" spans="1:15" x14ac:dyDescent="0.25">
      <c r="A104" s="30">
        <v>96</v>
      </c>
      <c r="B104" s="43" t="s">
        <v>548</v>
      </c>
      <c r="C104" s="43" t="s">
        <v>156</v>
      </c>
      <c r="D104" s="11" t="s">
        <v>318</v>
      </c>
      <c r="E104" s="11" t="s">
        <v>604</v>
      </c>
      <c r="F104" s="44">
        <v>55000</v>
      </c>
      <c r="G104" s="44">
        <v>1578.5</v>
      </c>
      <c r="H104" s="44">
        <v>1672</v>
      </c>
      <c r="I104" s="44">
        <v>2381.16</v>
      </c>
      <c r="J104" s="44">
        <v>6715.12</v>
      </c>
      <c r="K104" s="44">
        <f t="shared" ref="K104:K120" si="6">SUM(G104:J104)</f>
        <v>12346.779999999999</v>
      </c>
      <c r="L104" s="44">
        <f t="shared" si="5"/>
        <v>42653.22</v>
      </c>
      <c r="M104" s="45" t="s">
        <v>570</v>
      </c>
      <c r="N104" s="57">
        <v>44348</v>
      </c>
      <c r="O104" s="57">
        <v>44531</v>
      </c>
    </row>
    <row r="105" spans="1:15" x14ac:dyDescent="0.25">
      <c r="A105" s="30">
        <v>97</v>
      </c>
      <c r="B105" s="43" t="s">
        <v>411</v>
      </c>
      <c r="C105" s="43" t="s">
        <v>226</v>
      </c>
      <c r="D105" s="11" t="s">
        <v>609</v>
      </c>
      <c r="E105" s="11" t="s">
        <v>604</v>
      </c>
      <c r="F105" s="44">
        <v>50000</v>
      </c>
      <c r="G105" s="44">
        <v>1435</v>
      </c>
      <c r="H105" s="44">
        <v>1520</v>
      </c>
      <c r="I105" s="44">
        <v>1854</v>
      </c>
      <c r="J105" s="44">
        <v>25</v>
      </c>
      <c r="K105" s="44">
        <f t="shared" si="6"/>
        <v>4834</v>
      </c>
      <c r="L105" s="44">
        <f t="shared" ref="L105:L120" si="7">F105-K105</f>
        <v>45166</v>
      </c>
      <c r="M105" s="45" t="s">
        <v>570</v>
      </c>
      <c r="N105" s="54">
        <v>44111</v>
      </c>
      <c r="O105" s="55">
        <v>44476</v>
      </c>
    </row>
    <row r="106" spans="1:15" x14ac:dyDescent="0.25">
      <c r="A106" s="30">
        <v>98</v>
      </c>
      <c r="B106" s="43" t="s">
        <v>425</v>
      </c>
      <c r="C106" s="43" t="s">
        <v>70</v>
      </c>
      <c r="D106" s="11" t="s">
        <v>305</v>
      </c>
      <c r="E106" s="11" t="s">
        <v>604</v>
      </c>
      <c r="F106" s="44">
        <v>35000</v>
      </c>
      <c r="G106" s="44">
        <v>1004.5</v>
      </c>
      <c r="H106" s="44">
        <v>1064</v>
      </c>
      <c r="I106" s="44"/>
      <c r="J106" s="44">
        <v>25</v>
      </c>
      <c r="K106" s="44">
        <f t="shared" si="6"/>
        <v>2093.5</v>
      </c>
      <c r="L106" s="44">
        <f t="shared" si="7"/>
        <v>32906.5</v>
      </c>
      <c r="M106" s="45" t="s">
        <v>571</v>
      </c>
      <c r="N106" s="54">
        <v>44126</v>
      </c>
      <c r="O106" s="55">
        <v>44491</v>
      </c>
    </row>
    <row r="107" spans="1:15" x14ac:dyDescent="0.25">
      <c r="A107" s="30">
        <v>99</v>
      </c>
      <c r="B107" s="43" t="s">
        <v>426</v>
      </c>
      <c r="C107" s="43" t="s">
        <v>70</v>
      </c>
      <c r="D107" s="11" t="s">
        <v>305</v>
      </c>
      <c r="E107" s="11" t="s">
        <v>604</v>
      </c>
      <c r="F107" s="44">
        <v>35000</v>
      </c>
      <c r="G107" s="44">
        <v>1004.5</v>
      </c>
      <c r="H107" s="44">
        <v>1064</v>
      </c>
      <c r="I107" s="44"/>
      <c r="J107" s="44">
        <v>2125</v>
      </c>
      <c r="K107" s="44">
        <f t="shared" si="6"/>
        <v>4193.5</v>
      </c>
      <c r="L107" s="44">
        <f t="shared" si="7"/>
        <v>30806.5</v>
      </c>
      <c r="M107" s="45" t="s">
        <v>570</v>
      </c>
      <c r="N107" s="54">
        <v>44126</v>
      </c>
      <c r="O107" s="55">
        <v>44491</v>
      </c>
    </row>
    <row r="108" spans="1:15" x14ac:dyDescent="0.25">
      <c r="A108" s="30">
        <v>100</v>
      </c>
      <c r="B108" s="43" t="s">
        <v>545</v>
      </c>
      <c r="C108" s="43" t="s">
        <v>70</v>
      </c>
      <c r="D108" s="11" t="s">
        <v>305</v>
      </c>
      <c r="E108" s="11" t="s">
        <v>604</v>
      </c>
      <c r="F108" s="44">
        <v>35000</v>
      </c>
      <c r="G108" s="44">
        <v>1004.5</v>
      </c>
      <c r="H108" s="44">
        <v>1064</v>
      </c>
      <c r="I108" s="44"/>
      <c r="J108" s="44">
        <v>25</v>
      </c>
      <c r="K108" s="44">
        <f t="shared" si="6"/>
        <v>2093.5</v>
      </c>
      <c r="L108" s="44">
        <f t="shared" si="7"/>
        <v>32906.5</v>
      </c>
      <c r="M108" s="45" t="s">
        <v>570</v>
      </c>
      <c r="N108" s="57">
        <v>44348</v>
      </c>
      <c r="O108" s="57">
        <v>44531</v>
      </c>
    </row>
    <row r="109" spans="1:15" x14ac:dyDescent="0.25">
      <c r="A109" s="30">
        <v>101</v>
      </c>
      <c r="B109" s="43" t="s">
        <v>454</v>
      </c>
      <c r="C109" s="43" t="s">
        <v>226</v>
      </c>
      <c r="D109" s="11" t="s">
        <v>602</v>
      </c>
      <c r="E109" s="11" t="s">
        <v>604</v>
      </c>
      <c r="F109" s="44">
        <v>50000</v>
      </c>
      <c r="G109" s="44">
        <v>1435</v>
      </c>
      <c r="H109" s="44">
        <v>1520</v>
      </c>
      <c r="I109" s="44">
        <v>1854</v>
      </c>
      <c r="J109" s="44">
        <v>25</v>
      </c>
      <c r="K109" s="44">
        <f t="shared" si="6"/>
        <v>4834</v>
      </c>
      <c r="L109" s="44">
        <f t="shared" si="7"/>
        <v>45166</v>
      </c>
      <c r="M109" s="45" t="s">
        <v>570</v>
      </c>
      <c r="N109" s="54">
        <v>44105</v>
      </c>
      <c r="O109" s="55">
        <v>44470</v>
      </c>
    </row>
    <row r="110" spans="1:15" x14ac:dyDescent="0.25">
      <c r="A110" s="30">
        <v>102</v>
      </c>
      <c r="B110" s="43" t="s">
        <v>528</v>
      </c>
      <c r="C110" s="43" t="s">
        <v>226</v>
      </c>
      <c r="D110" s="11" t="s">
        <v>372</v>
      </c>
      <c r="E110" s="11" t="s">
        <v>604</v>
      </c>
      <c r="F110" s="44">
        <v>80000</v>
      </c>
      <c r="G110" s="44">
        <v>2296</v>
      </c>
      <c r="H110" s="44">
        <v>2432</v>
      </c>
      <c r="I110" s="44">
        <v>7400.87</v>
      </c>
      <c r="J110" s="44">
        <v>25</v>
      </c>
      <c r="K110" s="44">
        <f t="shared" si="6"/>
        <v>12153.869999999999</v>
      </c>
      <c r="L110" s="44">
        <f t="shared" si="7"/>
        <v>67846.13</v>
      </c>
      <c r="M110" s="45" t="s">
        <v>571</v>
      </c>
      <c r="N110" s="54">
        <v>44229</v>
      </c>
      <c r="O110" s="55">
        <v>44410</v>
      </c>
    </row>
    <row r="111" spans="1:15" x14ac:dyDescent="0.25">
      <c r="A111" s="30">
        <v>103</v>
      </c>
      <c r="B111" s="43" t="s">
        <v>549</v>
      </c>
      <c r="C111" s="43" t="s">
        <v>226</v>
      </c>
      <c r="D111" s="11" t="s">
        <v>305</v>
      </c>
      <c r="E111" s="11" t="s">
        <v>604</v>
      </c>
      <c r="F111" s="44">
        <v>35000</v>
      </c>
      <c r="G111" s="44">
        <v>1004.5</v>
      </c>
      <c r="H111" s="44">
        <v>1064</v>
      </c>
      <c r="I111" s="44"/>
      <c r="J111" s="44">
        <v>25</v>
      </c>
      <c r="K111" s="44">
        <f t="shared" si="6"/>
        <v>2093.5</v>
      </c>
      <c r="L111" s="44">
        <f t="shared" si="7"/>
        <v>32906.5</v>
      </c>
      <c r="M111" s="45" t="s">
        <v>570</v>
      </c>
      <c r="N111" s="57">
        <v>44348</v>
      </c>
      <c r="O111" s="57">
        <v>44531</v>
      </c>
    </row>
    <row r="112" spans="1:15" x14ac:dyDescent="0.25">
      <c r="A112" s="30">
        <v>104</v>
      </c>
      <c r="B112" s="43" t="s">
        <v>551</v>
      </c>
      <c r="C112" s="43" t="s">
        <v>70</v>
      </c>
      <c r="D112" s="11" t="s">
        <v>305</v>
      </c>
      <c r="E112" s="11" t="s">
        <v>604</v>
      </c>
      <c r="F112" s="44">
        <v>35000</v>
      </c>
      <c r="G112" s="44">
        <v>1004.5</v>
      </c>
      <c r="H112" s="44">
        <v>1064</v>
      </c>
      <c r="I112" s="44"/>
      <c r="J112" s="44">
        <v>25</v>
      </c>
      <c r="K112" s="44">
        <f t="shared" si="6"/>
        <v>2093.5</v>
      </c>
      <c r="L112" s="44">
        <f t="shared" si="7"/>
        <v>32906.5</v>
      </c>
      <c r="M112" s="45" t="s">
        <v>571</v>
      </c>
      <c r="N112" s="57">
        <v>44348</v>
      </c>
      <c r="O112" s="57">
        <v>44531</v>
      </c>
    </row>
    <row r="113" spans="1:15" x14ac:dyDescent="0.25">
      <c r="A113" s="30">
        <v>105</v>
      </c>
      <c r="B113" s="43" t="s">
        <v>492</v>
      </c>
      <c r="C113" s="43" t="s">
        <v>226</v>
      </c>
      <c r="D113" s="11" t="s">
        <v>602</v>
      </c>
      <c r="E113" s="11" t="s">
        <v>604</v>
      </c>
      <c r="F113" s="44">
        <v>30000</v>
      </c>
      <c r="G113" s="44">
        <v>861</v>
      </c>
      <c r="H113" s="44">
        <v>912</v>
      </c>
      <c r="I113" s="44"/>
      <c r="J113" s="44">
        <v>1215.1199999999999</v>
      </c>
      <c r="K113" s="44">
        <f t="shared" si="6"/>
        <v>2988.12</v>
      </c>
      <c r="L113" s="44">
        <f t="shared" si="7"/>
        <v>27011.88</v>
      </c>
      <c r="M113" s="45" t="s">
        <v>571</v>
      </c>
      <c r="N113" s="55">
        <v>44105</v>
      </c>
      <c r="O113" s="55">
        <v>44470</v>
      </c>
    </row>
    <row r="114" spans="1:15" s="10" customFormat="1" x14ac:dyDescent="0.25">
      <c r="A114" s="30">
        <v>106</v>
      </c>
      <c r="B114" s="43" t="s">
        <v>581</v>
      </c>
      <c r="C114" s="43" t="s">
        <v>226</v>
      </c>
      <c r="D114" s="11" t="s">
        <v>602</v>
      </c>
      <c r="E114" s="11" t="s">
        <v>604</v>
      </c>
      <c r="F114" s="44">
        <v>50000</v>
      </c>
      <c r="G114" s="44">
        <v>1435</v>
      </c>
      <c r="H114" s="44">
        <v>1520</v>
      </c>
      <c r="I114" s="44">
        <v>1854</v>
      </c>
      <c r="J114" s="44">
        <v>25</v>
      </c>
      <c r="K114" s="44">
        <f t="shared" si="6"/>
        <v>4834</v>
      </c>
      <c r="L114" s="44">
        <f t="shared" si="7"/>
        <v>45166</v>
      </c>
      <c r="M114" s="45" t="s">
        <v>571</v>
      </c>
      <c r="N114" s="54">
        <v>44287</v>
      </c>
      <c r="O114" s="55">
        <v>44470</v>
      </c>
    </row>
    <row r="115" spans="1:15" s="10" customFormat="1" x14ac:dyDescent="0.25">
      <c r="A115" s="30">
        <v>107</v>
      </c>
      <c r="B115" s="43" t="s">
        <v>494</v>
      </c>
      <c r="C115" s="43" t="s">
        <v>495</v>
      </c>
      <c r="D115" s="43" t="s">
        <v>302</v>
      </c>
      <c r="E115" s="11" t="s">
        <v>604</v>
      </c>
      <c r="F115" s="44">
        <v>40000</v>
      </c>
      <c r="G115" s="44">
        <v>1148</v>
      </c>
      <c r="H115" s="44">
        <v>1216</v>
      </c>
      <c r="I115" s="44">
        <v>442.65</v>
      </c>
      <c r="J115" s="44">
        <v>25</v>
      </c>
      <c r="K115" s="44">
        <f t="shared" si="6"/>
        <v>2831.65</v>
      </c>
      <c r="L115" s="44">
        <f t="shared" si="7"/>
        <v>37168.35</v>
      </c>
      <c r="M115" s="45" t="s">
        <v>571</v>
      </c>
      <c r="N115" s="55">
        <v>44132</v>
      </c>
      <c r="O115" s="55">
        <v>44497</v>
      </c>
    </row>
    <row r="116" spans="1:15" x14ac:dyDescent="0.25">
      <c r="A116" s="30">
        <v>108</v>
      </c>
      <c r="B116" s="43" t="s">
        <v>402</v>
      </c>
      <c r="C116" s="43" t="s">
        <v>84</v>
      </c>
      <c r="D116" s="43" t="s">
        <v>47</v>
      </c>
      <c r="E116" s="11" t="s">
        <v>604</v>
      </c>
      <c r="F116" s="44">
        <v>16000</v>
      </c>
      <c r="G116" s="44">
        <v>459.2</v>
      </c>
      <c r="H116" s="44">
        <v>486.4</v>
      </c>
      <c r="I116" s="44"/>
      <c r="J116" s="44">
        <v>25</v>
      </c>
      <c r="K116" s="44">
        <f t="shared" si="6"/>
        <v>970.59999999999991</v>
      </c>
      <c r="L116" s="44">
        <f t="shared" si="7"/>
        <v>15029.4</v>
      </c>
      <c r="M116" s="45" t="s">
        <v>570</v>
      </c>
      <c r="N116" s="54">
        <v>44116</v>
      </c>
      <c r="O116" s="55">
        <v>44481</v>
      </c>
    </row>
    <row r="117" spans="1:15" x14ac:dyDescent="0.25">
      <c r="A117" s="30">
        <v>109</v>
      </c>
      <c r="B117" s="43" t="s">
        <v>408</v>
      </c>
      <c r="C117" s="43" t="s">
        <v>84</v>
      </c>
      <c r="D117" s="43" t="s">
        <v>47</v>
      </c>
      <c r="E117" s="11" t="s">
        <v>604</v>
      </c>
      <c r="F117" s="44">
        <v>16000</v>
      </c>
      <c r="G117" s="44">
        <v>459.2</v>
      </c>
      <c r="H117" s="44">
        <v>486.4</v>
      </c>
      <c r="I117" s="44"/>
      <c r="J117" s="44">
        <v>25</v>
      </c>
      <c r="K117" s="44">
        <f t="shared" si="6"/>
        <v>970.59999999999991</v>
      </c>
      <c r="L117" s="44">
        <f t="shared" si="7"/>
        <v>15029.4</v>
      </c>
      <c r="M117" s="45" t="s">
        <v>570</v>
      </c>
      <c r="N117" s="54">
        <v>44116</v>
      </c>
      <c r="O117" s="55">
        <v>44481</v>
      </c>
    </row>
    <row r="118" spans="1:15" x14ac:dyDescent="0.25">
      <c r="A118" s="30">
        <v>110</v>
      </c>
      <c r="B118" s="43" t="s">
        <v>413</v>
      </c>
      <c r="C118" s="43" t="s">
        <v>84</v>
      </c>
      <c r="D118" s="43" t="s">
        <v>47</v>
      </c>
      <c r="E118" s="11" t="s">
        <v>604</v>
      </c>
      <c r="F118" s="44">
        <v>16000</v>
      </c>
      <c r="G118" s="44">
        <v>459.2</v>
      </c>
      <c r="H118" s="44">
        <v>486.4</v>
      </c>
      <c r="I118" s="44"/>
      <c r="J118" s="44">
        <v>25</v>
      </c>
      <c r="K118" s="44">
        <f t="shared" si="6"/>
        <v>970.59999999999991</v>
      </c>
      <c r="L118" s="44">
        <f t="shared" si="7"/>
        <v>15029.4</v>
      </c>
      <c r="M118" s="45" t="s">
        <v>570</v>
      </c>
      <c r="N118" s="54">
        <v>44116</v>
      </c>
      <c r="O118" s="55">
        <v>44481</v>
      </c>
    </row>
    <row r="119" spans="1:15" x14ac:dyDescent="0.25">
      <c r="A119" s="30">
        <v>111</v>
      </c>
      <c r="B119" s="43" t="s">
        <v>424</v>
      </c>
      <c r="C119" s="43" t="s">
        <v>84</v>
      </c>
      <c r="D119" s="43" t="s">
        <v>47</v>
      </c>
      <c r="E119" s="11" t="s">
        <v>604</v>
      </c>
      <c r="F119" s="44">
        <v>16000</v>
      </c>
      <c r="G119" s="44">
        <v>459.2</v>
      </c>
      <c r="H119" s="44">
        <v>486.4</v>
      </c>
      <c r="I119" s="44"/>
      <c r="J119" s="44">
        <v>25</v>
      </c>
      <c r="K119" s="44">
        <f t="shared" si="6"/>
        <v>970.59999999999991</v>
      </c>
      <c r="L119" s="44">
        <f t="shared" si="7"/>
        <v>15029.4</v>
      </c>
      <c r="M119" s="45" t="s">
        <v>570</v>
      </c>
      <c r="N119" s="54">
        <v>44116</v>
      </c>
      <c r="O119" s="55">
        <v>44481</v>
      </c>
    </row>
    <row r="120" spans="1:15" x14ac:dyDescent="0.25">
      <c r="A120" s="30">
        <v>112</v>
      </c>
      <c r="B120" s="43" t="s">
        <v>478</v>
      </c>
      <c r="C120" s="43" t="s">
        <v>84</v>
      </c>
      <c r="D120" s="43" t="s">
        <v>47</v>
      </c>
      <c r="E120" s="11" t="s">
        <v>604</v>
      </c>
      <c r="F120" s="44">
        <v>16000</v>
      </c>
      <c r="G120" s="44">
        <v>459.2</v>
      </c>
      <c r="H120" s="44">
        <v>486.4</v>
      </c>
      <c r="I120" s="44"/>
      <c r="J120" s="44">
        <v>25</v>
      </c>
      <c r="K120" s="44">
        <f t="shared" si="6"/>
        <v>970.59999999999991</v>
      </c>
      <c r="L120" s="44">
        <f t="shared" si="7"/>
        <v>15029.4</v>
      </c>
      <c r="M120" s="45" t="s">
        <v>570</v>
      </c>
      <c r="N120" s="55">
        <v>44116</v>
      </c>
      <c r="O120" s="55">
        <v>44481</v>
      </c>
    </row>
    <row r="121" spans="1:15" x14ac:dyDescent="0.25">
      <c r="D121" s="35" t="s">
        <v>572</v>
      </c>
      <c r="E121" s="35"/>
      <c r="F121" s="34">
        <f>SUM(F9:F120)</f>
        <v>10480000</v>
      </c>
      <c r="G121" s="34">
        <f t="shared" ref="G121:L121" si="8">SUM(G9:G120)</f>
        <v>293601.00000000006</v>
      </c>
      <c r="H121" s="34">
        <f t="shared" si="8"/>
        <v>294120.00000000012</v>
      </c>
      <c r="I121" s="34">
        <f t="shared" si="8"/>
        <v>1159768.5</v>
      </c>
      <c r="J121" s="34">
        <f t="shared" si="8"/>
        <v>181325.36999999997</v>
      </c>
      <c r="K121" s="34">
        <f t="shared" si="8"/>
        <v>1928814.8700000006</v>
      </c>
      <c r="L121" s="34">
        <f t="shared" si="8"/>
        <v>8551185.1299999952</v>
      </c>
    </row>
    <row r="127" spans="1:15" x14ac:dyDescent="0.25">
      <c r="D127" s="10"/>
      <c r="F127" s="10"/>
    </row>
    <row r="128" spans="1:15" x14ac:dyDescent="0.25">
      <c r="D128" s="10"/>
      <c r="F128" s="53"/>
    </row>
    <row r="129" spans="4:6" x14ac:dyDescent="0.25">
      <c r="D129" s="10"/>
      <c r="F129" s="10"/>
    </row>
    <row r="130" spans="4:6" x14ac:dyDescent="0.25">
      <c r="D130" s="10"/>
      <c r="F130" s="10"/>
    </row>
    <row r="131" spans="4:6" x14ac:dyDescent="0.25">
      <c r="D131" s="10"/>
      <c r="F131" s="10"/>
    </row>
    <row r="132" spans="4:6" ht="15.75" thickBot="1" x14ac:dyDescent="0.3">
      <c r="D132" s="18"/>
      <c r="E132" s="5"/>
      <c r="F132" s="10"/>
    </row>
    <row r="133" spans="4:6" ht="15.75" thickTop="1" x14ac:dyDescent="0.25">
      <c r="D133" s="16" t="s">
        <v>599</v>
      </c>
      <c r="E133" s="16"/>
      <c r="F133" s="10"/>
    </row>
    <row r="134" spans="4:6" x14ac:dyDescent="0.25">
      <c r="D134" s="46" t="s">
        <v>561</v>
      </c>
      <c r="E134" s="46"/>
      <c r="F134" s="10"/>
    </row>
  </sheetData>
  <sortState ref="A9:O123">
    <sortCondition ref="A9:A123"/>
  </sortState>
  <mergeCells count="12">
    <mergeCell ref="A2:O2"/>
    <mergeCell ref="A3:O3"/>
    <mergeCell ref="A4:O4"/>
    <mergeCell ref="A5:O5"/>
    <mergeCell ref="E7:E8"/>
    <mergeCell ref="A7:A8"/>
    <mergeCell ref="B7:B8"/>
    <mergeCell ref="C7:C8"/>
    <mergeCell ref="D7:D8"/>
    <mergeCell ref="F7:M7"/>
    <mergeCell ref="N7:N8"/>
    <mergeCell ref="O7:O8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55"/>
  <sheetViews>
    <sheetView showGridLines="0" topLeftCell="A31" zoomScaleNormal="100" workbookViewId="0">
      <selection activeCell="E53" sqref="E53"/>
    </sheetView>
  </sheetViews>
  <sheetFormatPr baseColWidth="10" defaultRowHeight="15" x14ac:dyDescent="0.25"/>
  <cols>
    <col min="1" max="1" width="6.42578125" style="16" bestFit="1" customWidth="1"/>
    <col min="2" max="2" width="40.42578125" style="10" bestFit="1" customWidth="1"/>
    <col min="3" max="3" width="25.85546875" style="10" bestFit="1" customWidth="1"/>
    <col min="4" max="4" width="43.7109375" style="10" bestFit="1" customWidth="1"/>
    <col min="5" max="5" width="15.5703125" style="23" customWidth="1"/>
    <col min="6" max="6" width="11.42578125" style="23" customWidth="1"/>
    <col min="7" max="7" width="14.28515625" style="23" customWidth="1"/>
    <col min="8" max="9" width="15.28515625" style="6" customWidth="1"/>
    <col min="10" max="10" width="9.85546875" style="6" bestFit="1" customWidth="1"/>
    <col min="11" max="16384" width="11.42578125" style="10"/>
  </cols>
  <sheetData>
    <row r="2" spans="1:10" x14ac:dyDescent="0.25">
      <c r="E2" s="21"/>
      <c r="F2" s="21"/>
      <c r="G2" s="21"/>
      <c r="H2" s="10"/>
      <c r="I2" s="10"/>
      <c r="J2" s="10"/>
    </row>
    <row r="3" spans="1:10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9" t="s">
        <v>574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x14ac:dyDescent="0.25">
      <c r="A6" s="59" t="s">
        <v>51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E7" s="21"/>
      <c r="F7" s="21"/>
      <c r="G7" s="21"/>
      <c r="H7" s="10"/>
      <c r="I7" s="10"/>
      <c r="J7" s="10"/>
    </row>
    <row r="8" spans="1:10" x14ac:dyDescent="0.25">
      <c r="A8" s="64" t="s">
        <v>597</v>
      </c>
      <c r="B8" s="64" t="s">
        <v>39</v>
      </c>
      <c r="C8" s="64" t="s">
        <v>38</v>
      </c>
      <c r="D8" s="71" t="s">
        <v>598</v>
      </c>
      <c r="E8" s="70" t="s">
        <v>35</v>
      </c>
      <c r="F8" s="70"/>
      <c r="G8" s="70"/>
      <c r="H8" s="70"/>
      <c r="I8" s="70"/>
      <c r="J8" s="70"/>
    </row>
    <row r="9" spans="1:10" x14ac:dyDescent="0.25">
      <c r="A9" s="64"/>
      <c r="B9" s="64"/>
      <c r="C9" s="64"/>
      <c r="D9" s="72"/>
      <c r="E9" s="24" t="s">
        <v>569</v>
      </c>
      <c r="F9" s="32" t="s">
        <v>565</v>
      </c>
      <c r="G9" s="24" t="s">
        <v>567</v>
      </c>
      <c r="H9" s="19" t="s">
        <v>37</v>
      </c>
      <c r="I9" s="19" t="s">
        <v>568</v>
      </c>
      <c r="J9" s="19" t="s">
        <v>563</v>
      </c>
    </row>
    <row r="10" spans="1:10" s="9" customFormat="1" x14ac:dyDescent="0.25">
      <c r="A10" s="37">
        <v>1</v>
      </c>
      <c r="B10" s="38" t="s">
        <v>12</v>
      </c>
      <c r="C10" s="38" t="s">
        <v>13</v>
      </c>
      <c r="D10" s="11" t="s">
        <v>603</v>
      </c>
      <c r="E10" s="39">
        <v>160000</v>
      </c>
      <c r="F10" s="39">
        <v>28582.87</v>
      </c>
      <c r="G10" s="39">
        <v>0</v>
      </c>
      <c r="H10" s="39">
        <f t="shared" ref="H10:H42" si="0">F10+G10</f>
        <v>28582.87</v>
      </c>
      <c r="I10" s="39">
        <f t="shared" ref="I10:I42" si="1">E10-H10</f>
        <v>131417.13</v>
      </c>
      <c r="J10" s="40" t="s">
        <v>570</v>
      </c>
    </row>
    <row r="11" spans="1:10" s="9" customFormat="1" x14ac:dyDescent="0.25">
      <c r="A11" s="37">
        <v>2</v>
      </c>
      <c r="B11" s="38" t="s">
        <v>10</v>
      </c>
      <c r="C11" s="38" t="s">
        <v>11</v>
      </c>
      <c r="D11" s="11" t="s">
        <v>603</v>
      </c>
      <c r="E11" s="39">
        <v>110000</v>
      </c>
      <c r="F11" s="39">
        <v>16082.87</v>
      </c>
      <c r="G11" s="39">
        <v>0</v>
      </c>
      <c r="H11" s="39">
        <f t="shared" si="0"/>
        <v>16082.87</v>
      </c>
      <c r="I11" s="39">
        <f t="shared" si="1"/>
        <v>93917.13</v>
      </c>
      <c r="J11" s="40" t="s">
        <v>570</v>
      </c>
    </row>
    <row r="12" spans="1:10" s="9" customFormat="1" x14ac:dyDescent="0.25">
      <c r="A12" s="37">
        <v>3</v>
      </c>
      <c r="B12" s="38" t="s">
        <v>28</v>
      </c>
      <c r="C12" s="38" t="s">
        <v>2</v>
      </c>
      <c r="D12" s="11" t="s">
        <v>603</v>
      </c>
      <c r="E12" s="39">
        <v>25000</v>
      </c>
      <c r="F12" s="39">
        <v>0</v>
      </c>
      <c r="G12" s="39">
        <v>0</v>
      </c>
      <c r="H12" s="39">
        <f t="shared" si="0"/>
        <v>0</v>
      </c>
      <c r="I12" s="39">
        <f t="shared" si="1"/>
        <v>25000</v>
      </c>
      <c r="J12" s="40" t="s">
        <v>570</v>
      </c>
    </row>
    <row r="13" spans="1:10" s="9" customFormat="1" x14ac:dyDescent="0.25">
      <c r="A13" s="37">
        <v>4</v>
      </c>
      <c r="B13" s="38" t="s">
        <v>21</v>
      </c>
      <c r="C13" s="38" t="s">
        <v>2</v>
      </c>
      <c r="D13" s="11" t="s">
        <v>384</v>
      </c>
      <c r="E13" s="39">
        <v>20000</v>
      </c>
      <c r="F13" s="39">
        <v>0</v>
      </c>
      <c r="G13" s="39">
        <v>0</v>
      </c>
      <c r="H13" s="39">
        <f t="shared" si="0"/>
        <v>0</v>
      </c>
      <c r="I13" s="39">
        <f t="shared" si="1"/>
        <v>20000</v>
      </c>
      <c r="J13" s="40" t="s">
        <v>570</v>
      </c>
    </row>
    <row r="14" spans="1:10" s="9" customFormat="1" x14ac:dyDescent="0.25">
      <c r="A14" s="37">
        <v>5</v>
      </c>
      <c r="B14" s="38" t="s">
        <v>48</v>
      </c>
      <c r="C14" s="38" t="s">
        <v>2</v>
      </c>
      <c r="D14" s="11" t="s">
        <v>603</v>
      </c>
      <c r="E14" s="39">
        <v>28000</v>
      </c>
      <c r="F14" s="39">
        <v>0</v>
      </c>
      <c r="G14" s="39">
        <v>0</v>
      </c>
      <c r="H14" s="39">
        <f t="shared" si="0"/>
        <v>0</v>
      </c>
      <c r="I14" s="39">
        <f t="shared" si="1"/>
        <v>28000</v>
      </c>
      <c r="J14" s="40" t="s">
        <v>571</v>
      </c>
    </row>
    <row r="15" spans="1:10" s="9" customFormat="1" x14ac:dyDescent="0.25">
      <c r="A15" s="37">
        <v>6</v>
      </c>
      <c r="B15" s="38" t="s">
        <v>17</v>
      </c>
      <c r="C15" s="38" t="s">
        <v>2</v>
      </c>
      <c r="D15" s="38" t="s">
        <v>594</v>
      </c>
      <c r="E15" s="39">
        <v>20000</v>
      </c>
      <c r="F15" s="39">
        <v>0</v>
      </c>
      <c r="G15" s="39">
        <v>0</v>
      </c>
      <c r="H15" s="39">
        <f t="shared" si="0"/>
        <v>0</v>
      </c>
      <c r="I15" s="39">
        <f t="shared" si="1"/>
        <v>20000</v>
      </c>
      <c r="J15" s="40" t="s">
        <v>570</v>
      </c>
    </row>
    <row r="16" spans="1:10" s="9" customFormat="1" x14ac:dyDescent="0.25">
      <c r="A16" s="37">
        <v>7</v>
      </c>
      <c r="B16" s="38" t="s">
        <v>14</v>
      </c>
      <c r="C16" s="38" t="s">
        <v>2</v>
      </c>
      <c r="D16" s="11" t="s">
        <v>601</v>
      </c>
      <c r="E16" s="39">
        <v>20000</v>
      </c>
      <c r="F16" s="39">
        <v>0</v>
      </c>
      <c r="G16" s="39">
        <v>0</v>
      </c>
      <c r="H16" s="39">
        <f t="shared" si="0"/>
        <v>0</v>
      </c>
      <c r="I16" s="39">
        <f t="shared" si="1"/>
        <v>20000</v>
      </c>
      <c r="J16" s="40" t="s">
        <v>570</v>
      </c>
    </row>
    <row r="17" spans="1:10" s="9" customFormat="1" x14ac:dyDescent="0.25">
      <c r="A17" s="37">
        <v>8</v>
      </c>
      <c r="B17" s="38" t="s">
        <v>44</v>
      </c>
      <c r="C17" s="38" t="s">
        <v>2</v>
      </c>
      <c r="D17" s="11" t="s">
        <v>370</v>
      </c>
      <c r="E17" s="39">
        <v>25000</v>
      </c>
      <c r="F17" s="39">
        <v>0</v>
      </c>
      <c r="G17" s="39">
        <v>0</v>
      </c>
      <c r="H17" s="39">
        <f t="shared" si="0"/>
        <v>0</v>
      </c>
      <c r="I17" s="39">
        <f t="shared" si="1"/>
        <v>25000</v>
      </c>
      <c r="J17" s="40" t="s">
        <v>570</v>
      </c>
    </row>
    <row r="18" spans="1:10" s="9" customFormat="1" x14ac:dyDescent="0.25">
      <c r="A18" s="37">
        <v>9</v>
      </c>
      <c r="B18" s="38" t="s">
        <v>9</v>
      </c>
      <c r="C18" s="38" t="s">
        <v>8</v>
      </c>
      <c r="D18" s="11" t="s">
        <v>603</v>
      </c>
      <c r="E18" s="39">
        <v>15000</v>
      </c>
      <c r="F18" s="39">
        <v>0</v>
      </c>
      <c r="G18" s="39">
        <v>0</v>
      </c>
      <c r="H18" s="39">
        <f t="shared" si="0"/>
        <v>0</v>
      </c>
      <c r="I18" s="39">
        <f t="shared" si="1"/>
        <v>15000</v>
      </c>
      <c r="J18" s="40" t="s">
        <v>570</v>
      </c>
    </row>
    <row r="19" spans="1:10" s="9" customFormat="1" x14ac:dyDescent="0.25">
      <c r="A19" s="37">
        <v>10</v>
      </c>
      <c r="B19" s="38" t="s">
        <v>26</v>
      </c>
      <c r="C19" s="38" t="s">
        <v>18</v>
      </c>
      <c r="D19" s="11" t="s">
        <v>603</v>
      </c>
      <c r="E19" s="39">
        <v>35000</v>
      </c>
      <c r="F19" s="39">
        <v>47.25</v>
      </c>
      <c r="G19" s="39">
        <v>0</v>
      </c>
      <c r="H19" s="39">
        <f t="shared" si="0"/>
        <v>47.25</v>
      </c>
      <c r="I19" s="39">
        <f t="shared" si="1"/>
        <v>34952.75</v>
      </c>
      <c r="J19" s="40" t="s">
        <v>570</v>
      </c>
    </row>
    <row r="20" spans="1:10" s="9" customFormat="1" x14ac:dyDescent="0.25">
      <c r="A20" s="37">
        <v>11</v>
      </c>
      <c r="B20" s="38" t="s">
        <v>25</v>
      </c>
      <c r="C20" s="38" t="s">
        <v>18</v>
      </c>
      <c r="D20" s="11" t="s">
        <v>602</v>
      </c>
      <c r="E20" s="39">
        <v>40000</v>
      </c>
      <c r="F20" s="39">
        <v>797.25</v>
      </c>
      <c r="G20" s="39">
        <v>0</v>
      </c>
      <c r="H20" s="39">
        <f t="shared" si="0"/>
        <v>797.25</v>
      </c>
      <c r="I20" s="39">
        <f t="shared" si="1"/>
        <v>39202.75</v>
      </c>
      <c r="J20" s="40" t="s">
        <v>570</v>
      </c>
    </row>
    <row r="21" spans="1:10" s="9" customFormat="1" x14ac:dyDescent="0.25">
      <c r="A21" s="37">
        <v>12</v>
      </c>
      <c r="B21" s="38" t="s">
        <v>19</v>
      </c>
      <c r="C21" s="38" t="s">
        <v>18</v>
      </c>
      <c r="D21" s="11" t="s">
        <v>603</v>
      </c>
      <c r="E21" s="39">
        <v>15000</v>
      </c>
      <c r="F21" s="39">
        <v>0</v>
      </c>
      <c r="G21" s="39">
        <v>0</v>
      </c>
      <c r="H21" s="39">
        <f t="shared" si="0"/>
        <v>0</v>
      </c>
      <c r="I21" s="39">
        <f t="shared" si="1"/>
        <v>15000</v>
      </c>
      <c r="J21" s="40" t="s">
        <v>570</v>
      </c>
    </row>
    <row r="22" spans="1:10" s="9" customFormat="1" x14ac:dyDescent="0.25">
      <c r="A22" s="37">
        <v>13</v>
      </c>
      <c r="B22" s="38" t="s">
        <v>46</v>
      </c>
      <c r="C22" s="38" t="s">
        <v>18</v>
      </c>
      <c r="D22" s="11" t="s">
        <v>603</v>
      </c>
      <c r="E22" s="39">
        <v>15000</v>
      </c>
      <c r="F22" s="39">
        <v>0</v>
      </c>
      <c r="G22" s="39">
        <v>0</v>
      </c>
      <c r="H22" s="39">
        <f t="shared" si="0"/>
        <v>0</v>
      </c>
      <c r="I22" s="39">
        <f t="shared" si="1"/>
        <v>15000</v>
      </c>
      <c r="J22" s="40" t="s">
        <v>570</v>
      </c>
    </row>
    <row r="23" spans="1:10" s="9" customFormat="1" x14ac:dyDescent="0.25">
      <c r="A23" s="37">
        <v>14</v>
      </c>
      <c r="B23" s="38" t="s">
        <v>555</v>
      </c>
      <c r="C23" s="38" t="s">
        <v>18</v>
      </c>
      <c r="D23" s="11" t="s">
        <v>603</v>
      </c>
      <c r="E23" s="39">
        <v>15000</v>
      </c>
      <c r="F23" s="39">
        <v>0</v>
      </c>
      <c r="G23" s="39">
        <v>0</v>
      </c>
      <c r="H23" s="39">
        <f t="shared" si="0"/>
        <v>0</v>
      </c>
      <c r="I23" s="39">
        <f t="shared" si="1"/>
        <v>15000</v>
      </c>
      <c r="J23" s="40" t="s">
        <v>570</v>
      </c>
    </row>
    <row r="24" spans="1:10" s="9" customFormat="1" x14ac:dyDescent="0.25">
      <c r="A24" s="37">
        <v>15</v>
      </c>
      <c r="B24" s="38" t="s">
        <v>20</v>
      </c>
      <c r="C24" s="38" t="s">
        <v>8</v>
      </c>
      <c r="D24" s="11" t="s">
        <v>603</v>
      </c>
      <c r="E24" s="39">
        <v>22000</v>
      </c>
      <c r="F24" s="39">
        <v>0</v>
      </c>
      <c r="G24" s="39">
        <v>0</v>
      </c>
      <c r="H24" s="39">
        <f t="shared" si="0"/>
        <v>0</v>
      </c>
      <c r="I24" s="39">
        <f t="shared" si="1"/>
        <v>22000</v>
      </c>
      <c r="J24" s="40" t="s">
        <v>570</v>
      </c>
    </row>
    <row r="25" spans="1:10" s="9" customFormat="1" x14ac:dyDescent="0.25">
      <c r="A25" s="37">
        <v>16</v>
      </c>
      <c r="B25" s="38" t="s">
        <v>40</v>
      </c>
      <c r="C25" s="38" t="s">
        <v>18</v>
      </c>
      <c r="D25" s="11" t="s">
        <v>603</v>
      </c>
      <c r="E25" s="39">
        <v>22000</v>
      </c>
      <c r="F25" s="39">
        <v>0</v>
      </c>
      <c r="G25" s="39">
        <v>0</v>
      </c>
      <c r="H25" s="39">
        <f t="shared" si="0"/>
        <v>0</v>
      </c>
      <c r="I25" s="39">
        <f t="shared" si="1"/>
        <v>22000</v>
      </c>
      <c r="J25" s="40" t="s">
        <v>570</v>
      </c>
    </row>
    <row r="26" spans="1:10" s="9" customFormat="1" x14ac:dyDescent="0.25">
      <c r="A26" s="37">
        <v>17</v>
      </c>
      <c r="B26" s="38" t="s">
        <v>29</v>
      </c>
      <c r="C26" s="38" t="s">
        <v>8</v>
      </c>
      <c r="D26" s="11" t="s">
        <v>603</v>
      </c>
      <c r="E26" s="39">
        <v>15000</v>
      </c>
      <c r="F26" s="39">
        <v>0</v>
      </c>
      <c r="G26" s="39">
        <v>0</v>
      </c>
      <c r="H26" s="39">
        <f t="shared" si="0"/>
        <v>0</v>
      </c>
      <c r="I26" s="39">
        <f t="shared" si="1"/>
        <v>15000</v>
      </c>
      <c r="J26" s="40" t="s">
        <v>570</v>
      </c>
    </row>
    <row r="27" spans="1:10" s="9" customFormat="1" x14ac:dyDescent="0.25">
      <c r="A27" s="37">
        <v>18</v>
      </c>
      <c r="B27" s="38" t="s">
        <v>32</v>
      </c>
      <c r="C27" s="38" t="s">
        <v>8</v>
      </c>
      <c r="D27" s="11" t="s">
        <v>603</v>
      </c>
      <c r="E27" s="39">
        <v>15000</v>
      </c>
      <c r="F27" s="39">
        <v>0</v>
      </c>
      <c r="G27" s="39">
        <v>0</v>
      </c>
      <c r="H27" s="39">
        <f t="shared" si="0"/>
        <v>0</v>
      </c>
      <c r="I27" s="39">
        <f t="shared" si="1"/>
        <v>15000</v>
      </c>
      <c r="J27" s="40" t="s">
        <v>570</v>
      </c>
    </row>
    <row r="28" spans="1:10" s="9" customFormat="1" x14ac:dyDescent="0.25">
      <c r="A28" s="37">
        <v>19</v>
      </c>
      <c r="B28" s="38" t="s">
        <v>41</v>
      </c>
      <c r="C28" s="38" t="s">
        <v>18</v>
      </c>
      <c r="D28" s="11" t="s">
        <v>603</v>
      </c>
      <c r="E28" s="39">
        <v>22000</v>
      </c>
      <c r="F28" s="39">
        <v>0</v>
      </c>
      <c r="G28" s="39">
        <v>0</v>
      </c>
      <c r="H28" s="39">
        <f t="shared" si="0"/>
        <v>0</v>
      </c>
      <c r="I28" s="39">
        <f t="shared" si="1"/>
        <v>22000</v>
      </c>
      <c r="J28" s="40" t="s">
        <v>570</v>
      </c>
    </row>
    <row r="29" spans="1:10" s="9" customFormat="1" x14ac:dyDescent="0.25">
      <c r="A29" s="37">
        <v>20</v>
      </c>
      <c r="B29" s="38" t="s">
        <v>22</v>
      </c>
      <c r="C29" s="38" t="s">
        <v>8</v>
      </c>
      <c r="D29" s="11" t="s">
        <v>603</v>
      </c>
      <c r="E29" s="39">
        <v>15000</v>
      </c>
      <c r="F29" s="39">
        <v>0</v>
      </c>
      <c r="G29" s="39">
        <v>0</v>
      </c>
      <c r="H29" s="39">
        <f t="shared" si="0"/>
        <v>0</v>
      </c>
      <c r="I29" s="39">
        <f t="shared" si="1"/>
        <v>15000</v>
      </c>
      <c r="J29" s="40" t="s">
        <v>570</v>
      </c>
    </row>
    <row r="30" spans="1:10" s="9" customFormat="1" x14ac:dyDescent="0.25">
      <c r="A30" s="37">
        <v>21</v>
      </c>
      <c r="B30" s="38" t="s">
        <v>27</v>
      </c>
      <c r="C30" s="38" t="s">
        <v>18</v>
      </c>
      <c r="D30" s="11" t="s">
        <v>603</v>
      </c>
      <c r="E30" s="39">
        <v>15000</v>
      </c>
      <c r="F30" s="39">
        <v>0</v>
      </c>
      <c r="G30" s="39">
        <v>0</v>
      </c>
      <c r="H30" s="39">
        <f t="shared" si="0"/>
        <v>0</v>
      </c>
      <c r="I30" s="39">
        <f t="shared" si="1"/>
        <v>15000</v>
      </c>
      <c r="J30" s="40" t="s">
        <v>570</v>
      </c>
    </row>
    <row r="31" spans="1:10" s="9" customFormat="1" x14ac:dyDescent="0.25">
      <c r="A31" s="37">
        <v>22</v>
      </c>
      <c r="B31" s="38" t="s">
        <v>30</v>
      </c>
      <c r="C31" s="38" t="s">
        <v>8</v>
      </c>
      <c r="D31" s="11" t="s">
        <v>603</v>
      </c>
      <c r="E31" s="39">
        <v>15000</v>
      </c>
      <c r="F31" s="39">
        <v>0</v>
      </c>
      <c r="G31" s="39">
        <v>0</v>
      </c>
      <c r="H31" s="39">
        <f t="shared" si="0"/>
        <v>0</v>
      </c>
      <c r="I31" s="39">
        <f t="shared" si="1"/>
        <v>15000</v>
      </c>
      <c r="J31" s="40" t="s">
        <v>570</v>
      </c>
    </row>
    <row r="32" spans="1:10" s="9" customFormat="1" x14ac:dyDescent="0.25">
      <c r="A32" s="37">
        <v>23</v>
      </c>
      <c r="B32" s="38" t="s">
        <v>42</v>
      </c>
      <c r="C32" s="38" t="s">
        <v>18</v>
      </c>
      <c r="D32" s="11" t="s">
        <v>603</v>
      </c>
      <c r="E32" s="39">
        <v>25000</v>
      </c>
      <c r="F32" s="39">
        <v>0</v>
      </c>
      <c r="G32" s="39">
        <v>0</v>
      </c>
      <c r="H32" s="39">
        <f t="shared" si="0"/>
        <v>0</v>
      </c>
      <c r="I32" s="39">
        <f t="shared" si="1"/>
        <v>25000</v>
      </c>
      <c r="J32" s="40" t="s">
        <v>570</v>
      </c>
    </row>
    <row r="33" spans="1:10" s="9" customFormat="1" x14ac:dyDescent="0.25">
      <c r="A33" s="37">
        <v>24</v>
      </c>
      <c r="B33" s="38" t="s">
        <v>43</v>
      </c>
      <c r="C33" s="38" t="s">
        <v>18</v>
      </c>
      <c r="D33" s="11" t="s">
        <v>370</v>
      </c>
      <c r="E33" s="39">
        <v>25000</v>
      </c>
      <c r="F33" s="39">
        <v>0</v>
      </c>
      <c r="G33" s="39">
        <v>750</v>
      </c>
      <c r="H33" s="39">
        <f t="shared" si="0"/>
        <v>750</v>
      </c>
      <c r="I33" s="39">
        <f t="shared" si="1"/>
        <v>24250</v>
      </c>
      <c r="J33" s="40" t="s">
        <v>570</v>
      </c>
    </row>
    <row r="34" spans="1:10" s="9" customFormat="1" x14ac:dyDescent="0.25">
      <c r="A34" s="37">
        <v>25</v>
      </c>
      <c r="B34" s="38" t="s">
        <v>24</v>
      </c>
      <c r="C34" s="38" t="s">
        <v>18</v>
      </c>
      <c r="D34" s="11" t="s">
        <v>603</v>
      </c>
      <c r="E34" s="39">
        <v>15000</v>
      </c>
      <c r="F34" s="39">
        <v>0</v>
      </c>
      <c r="G34" s="39">
        <v>0</v>
      </c>
      <c r="H34" s="39">
        <f t="shared" si="0"/>
        <v>0</v>
      </c>
      <c r="I34" s="39">
        <f t="shared" si="1"/>
        <v>15000</v>
      </c>
      <c r="J34" s="40" t="s">
        <v>570</v>
      </c>
    </row>
    <row r="35" spans="1:10" s="9" customFormat="1" x14ac:dyDescent="0.25">
      <c r="A35" s="37">
        <v>26</v>
      </c>
      <c r="B35" s="38" t="s">
        <v>34</v>
      </c>
      <c r="C35" s="38" t="s">
        <v>8</v>
      </c>
      <c r="D35" s="11" t="s">
        <v>603</v>
      </c>
      <c r="E35" s="39">
        <v>15000</v>
      </c>
      <c r="F35" s="39">
        <v>0</v>
      </c>
      <c r="G35" s="39">
        <v>0</v>
      </c>
      <c r="H35" s="39">
        <f t="shared" si="0"/>
        <v>0</v>
      </c>
      <c r="I35" s="39">
        <f t="shared" si="1"/>
        <v>15000</v>
      </c>
      <c r="J35" s="40" t="s">
        <v>570</v>
      </c>
    </row>
    <row r="36" spans="1:10" s="9" customFormat="1" x14ac:dyDescent="0.25">
      <c r="A36" s="37">
        <v>27</v>
      </c>
      <c r="B36" s="38" t="s">
        <v>16</v>
      </c>
      <c r="C36" s="38" t="s">
        <v>8</v>
      </c>
      <c r="D36" s="11" t="s">
        <v>603</v>
      </c>
      <c r="E36" s="39">
        <v>22000</v>
      </c>
      <c r="F36" s="39">
        <v>0</v>
      </c>
      <c r="G36" s="39">
        <v>0</v>
      </c>
      <c r="H36" s="39">
        <f t="shared" si="0"/>
        <v>0</v>
      </c>
      <c r="I36" s="39">
        <f t="shared" si="1"/>
        <v>22000</v>
      </c>
      <c r="J36" s="40" t="s">
        <v>570</v>
      </c>
    </row>
    <row r="37" spans="1:10" s="9" customFormat="1" x14ac:dyDescent="0.25">
      <c r="A37" s="37">
        <v>28</v>
      </c>
      <c r="B37" s="38" t="s">
        <v>31</v>
      </c>
      <c r="C37" s="38" t="s">
        <v>18</v>
      </c>
      <c r="D37" s="11" t="s">
        <v>603</v>
      </c>
      <c r="E37" s="39">
        <v>15000</v>
      </c>
      <c r="F37" s="39">
        <v>0</v>
      </c>
      <c r="G37" s="39">
        <v>0</v>
      </c>
      <c r="H37" s="39">
        <f t="shared" si="0"/>
        <v>0</v>
      </c>
      <c r="I37" s="39">
        <f t="shared" si="1"/>
        <v>15000</v>
      </c>
      <c r="J37" s="40" t="s">
        <v>570</v>
      </c>
    </row>
    <row r="38" spans="1:10" s="9" customFormat="1" x14ac:dyDescent="0.25">
      <c r="A38" s="37">
        <v>29</v>
      </c>
      <c r="B38" s="38" t="s">
        <v>502</v>
      </c>
      <c r="C38" s="38" t="s">
        <v>18</v>
      </c>
      <c r="D38" s="11" t="s">
        <v>603</v>
      </c>
      <c r="E38" s="39">
        <v>45000</v>
      </c>
      <c r="F38" s="39">
        <v>1547.25</v>
      </c>
      <c r="G38" s="39">
        <v>0</v>
      </c>
      <c r="H38" s="39">
        <f t="shared" si="0"/>
        <v>1547.25</v>
      </c>
      <c r="I38" s="39">
        <f t="shared" si="1"/>
        <v>43452.75</v>
      </c>
      <c r="J38" s="40" t="s">
        <v>570</v>
      </c>
    </row>
    <row r="39" spans="1:10" s="9" customFormat="1" x14ac:dyDescent="0.25">
      <c r="A39" s="37">
        <v>30</v>
      </c>
      <c r="B39" s="38" t="s">
        <v>45</v>
      </c>
      <c r="C39" s="38" t="s">
        <v>18</v>
      </c>
      <c r="D39" s="11" t="s">
        <v>603</v>
      </c>
      <c r="E39" s="39">
        <v>22000</v>
      </c>
      <c r="F39" s="39">
        <v>0</v>
      </c>
      <c r="G39" s="39">
        <v>0</v>
      </c>
      <c r="H39" s="39">
        <f t="shared" si="0"/>
        <v>0</v>
      </c>
      <c r="I39" s="39">
        <f t="shared" si="1"/>
        <v>22000</v>
      </c>
      <c r="J39" s="40" t="s">
        <v>570</v>
      </c>
    </row>
    <row r="40" spans="1:10" s="9" customFormat="1" x14ac:dyDescent="0.25">
      <c r="A40" s="37">
        <v>31</v>
      </c>
      <c r="B40" s="38" t="s">
        <v>33</v>
      </c>
      <c r="C40" s="38" t="s">
        <v>8</v>
      </c>
      <c r="D40" s="11" t="s">
        <v>603</v>
      </c>
      <c r="E40" s="39">
        <v>15000</v>
      </c>
      <c r="F40" s="39">
        <v>0</v>
      </c>
      <c r="G40" s="39">
        <v>0</v>
      </c>
      <c r="H40" s="39">
        <f t="shared" si="0"/>
        <v>0</v>
      </c>
      <c r="I40" s="39">
        <f t="shared" si="1"/>
        <v>15000</v>
      </c>
      <c r="J40" s="40" t="s">
        <v>570</v>
      </c>
    </row>
    <row r="41" spans="1:10" s="9" customFormat="1" x14ac:dyDescent="0.25">
      <c r="A41" s="37">
        <v>32</v>
      </c>
      <c r="B41" s="38" t="s">
        <v>7</v>
      </c>
      <c r="C41" s="38" t="s">
        <v>8</v>
      </c>
      <c r="D41" s="11" t="s">
        <v>603</v>
      </c>
      <c r="E41" s="39">
        <v>15000</v>
      </c>
      <c r="F41" s="39">
        <v>0</v>
      </c>
      <c r="G41" s="39">
        <v>0</v>
      </c>
      <c r="H41" s="39">
        <f t="shared" si="0"/>
        <v>0</v>
      </c>
      <c r="I41" s="39">
        <f t="shared" si="1"/>
        <v>15000</v>
      </c>
      <c r="J41" s="40" t="s">
        <v>570</v>
      </c>
    </row>
    <row r="42" spans="1:10" s="9" customFormat="1" x14ac:dyDescent="0.25">
      <c r="A42" s="37">
        <v>33</v>
      </c>
      <c r="B42" s="38" t="s">
        <v>23</v>
      </c>
      <c r="C42" s="38" t="s">
        <v>8</v>
      </c>
      <c r="D42" s="11" t="s">
        <v>603</v>
      </c>
      <c r="E42" s="39">
        <v>25000</v>
      </c>
      <c r="F42" s="39">
        <v>0</v>
      </c>
      <c r="G42" s="39">
        <v>0</v>
      </c>
      <c r="H42" s="39">
        <f t="shared" si="0"/>
        <v>0</v>
      </c>
      <c r="I42" s="39">
        <f t="shared" si="1"/>
        <v>25000</v>
      </c>
      <c r="J42" s="40" t="s">
        <v>570</v>
      </c>
    </row>
    <row r="43" spans="1:10" x14ac:dyDescent="0.25">
      <c r="D43" s="35" t="s">
        <v>572</v>
      </c>
      <c r="E43" s="27">
        <f>SUM(E10:E42)</f>
        <v>923000</v>
      </c>
      <c r="F43" s="27">
        <f>SUM(F10:F42)</f>
        <v>47057.49</v>
      </c>
      <c r="G43" s="27">
        <f>SUM(G10:G42)</f>
        <v>750</v>
      </c>
      <c r="H43" s="27">
        <f>SUM(H10:H42)</f>
        <v>47807.49</v>
      </c>
      <c r="I43" s="27">
        <f>SUM(I10:I42)</f>
        <v>875192.51</v>
      </c>
      <c r="J43" s="27"/>
    </row>
    <row r="48" spans="1:10" x14ac:dyDescent="0.25">
      <c r="E48" s="10"/>
    </row>
    <row r="49" spans="4:5" x14ac:dyDescent="0.25">
      <c r="E49" s="53"/>
    </row>
    <row r="50" spans="4:5" x14ac:dyDescent="0.25">
      <c r="E50" s="10"/>
    </row>
    <row r="51" spans="4:5" x14ac:dyDescent="0.25">
      <c r="E51" s="10"/>
    </row>
    <row r="52" spans="4:5" x14ac:dyDescent="0.25">
      <c r="E52" s="10"/>
    </row>
    <row r="53" spans="4:5" ht="15.75" thickBot="1" x14ac:dyDescent="0.3">
      <c r="D53" s="18"/>
      <c r="E53" s="10"/>
    </row>
    <row r="54" spans="4:5" ht="15.75" thickTop="1" x14ac:dyDescent="0.25">
      <c r="D54" s="16" t="s">
        <v>599</v>
      </c>
      <c r="E54" s="10"/>
    </row>
    <row r="55" spans="4:5" x14ac:dyDescent="0.25">
      <c r="D55" s="46" t="s">
        <v>561</v>
      </c>
      <c r="E55" s="10"/>
    </row>
  </sheetData>
  <mergeCells count="9">
    <mergeCell ref="A3:J3"/>
    <mergeCell ref="A4:J4"/>
    <mergeCell ref="A5:J5"/>
    <mergeCell ref="A6:J6"/>
    <mergeCell ref="E8:J8"/>
    <mergeCell ref="A8:A9"/>
    <mergeCell ref="B8:B9"/>
    <mergeCell ref="C8:C9"/>
    <mergeCell ref="D8:D9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800b2d2e-c636-4941-9168-2c4a2dc2217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Fijos</vt:lpstr>
      <vt:lpstr>Fijo en prueba</vt:lpstr>
      <vt:lpstr>Contratados</vt:lpstr>
      <vt:lpstr>Militares</vt:lpstr>
      <vt:lpstr>Contratados!Títulos_a_imprimir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2021-09-08T16:27:00Z</cp:lastPrinted>
  <dcterms:created xsi:type="dcterms:W3CDTF">2020-09-07T16:58:18Z</dcterms:created>
  <dcterms:modified xsi:type="dcterms:W3CDTF">2021-09-08T17:01:14Z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