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Oficina de Acceso  a la Informacion\DOCUMENTOS VARIOS PORTAL\COMPARACIONES DE PRECIOS\2018\Junio\MEM-CP-05-2018\"/>
    </mc:Choice>
  </mc:AlternateContent>
  <bookViews>
    <workbookView xWindow="0" yWindow="0" windowWidth="15345" windowHeight="4635" tabRatio="903"/>
  </bookViews>
  <sheets>
    <sheet name="MODIF. CONTRERAS" sheetId="22" r:id="rId1"/>
  </sheets>
  <definedNames>
    <definedName name="_xlnm.Print_Area" localSheetId="0">'MODIF. CONTRERAS'!$A$1:$E$116</definedName>
  </definedNames>
  <calcPr calcId="171027"/>
</workbook>
</file>

<file path=xl/calcChain.xml><?xml version="1.0" encoding="utf-8"?>
<calcChain xmlns="http://schemas.openxmlformats.org/spreadsheetml/2006/main">
  <c r="E77" i="22" l="1"/>
  <c r="B77" i="22"/>
  <c r="B45" i="22" l="1"/>
  <c r="B46" i="22" s="1"/>
  <c r="B47" i="22" s="1"/>
  <c r="B48" i="22" s="1"/>
  <c r="B49" i="22" s="1"/>
  <c r="B50" i="22" s="1"/>
  <c r="B51" i="22" s="1"/>
  <c r="B31" i="22"/>
  <c r="B32" i="22" s="1"/>
  <c r="B33" i="22" s="1"/>
  <c r="B34" i="22" s="1"/>
  <c r="B35" i="22" s="1"/>
  <c r="B36" i="22" s="1"/>
  <c r="D22" i="22"/>
  <c r="B20" i="22"/>
  <c r="B21" i="22" s="1"/>
  <c r="B92" i="22"/>
  <c r="B93" i="22" s="1"/>
  <c r="B94" i="22" s="1"/>
  <c r="B82" i="22"/>
  <c r="B83" i="22" s="1"/>
  <c r="B84" i="22" s="1"/>
  <c r="B85" i="22" s="1"/>
  <c r="B86" i="22" s="1"/>
  <c r="B68" i="22"/>
  <c r="B69" i="22" s="1"/>
  <c r="B70" i="22" s="1"/>
  <c r="B71" i="22" s="1"/>
  <c r="B72" i="22" s="1"/>
  <c r="B73" i="22" s="1"/>
  <c r="B53" i="22"/>
  <c r="B54" i="22" s="1"/>
  <c r="B55" i="22" s="1"/>
  <c r="B56" i="22" s="1"/>
  <c r="B57" i="22" s="1"/>
  <c r="B58" i="22" s="1"/>
  <c r="B59" i="22" s="1"/>
  <c r="B60" i="22" s="1"/>
  <c r="B40" i="22"/>
  <c r="B41" i="22" s="1"/>
  <c r="B42" i="22" s="1"/>
  <c r="B25" i="22"/>
  <c r="B26" i="22" s="1"/>
  <c r="B27" i="22" s="1"/>
  <c r="D16" i="22"/>
  <c r="B12" i="22"/>
  <c r="B13" i="22" s="1"/>
  <c r="B14" i="22" s="1"/>
  <c r="B15" i="22" s="1"/>
  <c r="B16" i="22" s="1"/>
  <c r="B17" i="22" s="1"/>
  <c r="B62" i="22" l="1"/>
  <c r="B63" i="22" s="1"/>
  <c r="B64" i="22" s="1"/>
  <c r="B65" i="22" s="1"/>
  <c r="B22" i="22"/>
</calcChain>
</file>

<file path=xl/sharedStrings.xml><?xml version="1.0" encoding="utf-8"?>
<sst xmlns="http://schemas.openxmlformats.org/spreadsheetml/2006/main" count="141" uniqueCount="96">
  <si>
    <t>DESCRIPCION</t>
  </si>
  <si>
    <t>UNID.</t>
  </si>
  <si>
    <t>UNID</t>
  </si>
  <si>
    <t>Dirección Técnica - Beneficios</t>
  </si>
  <si>
    <t>Gastos Administrativos</t>
  </si>
  <si>
    <t>Seguros y Fianzas</t>
  </si>
  <si>
    <t>Transporte</t>
  </si>
  <si>
    <t>CODIA</t>
  </si>
  <si>
    <t>SUBTOTAL GENERAL</t>
  </si>
  <si>
    <t>TOTAL GENERAL PRESUPUESTO</t>
  </si>
  <si>
    <t>%</t>
  </si>
  <si>
    <t>CANT</t>
  </si>
  <si>
    <t>TOTAL GENERAL PRESUPUESTO LETRAS</t>
  </si>
  <si>
    <t xml:space="preserve">    FECHA             :    ABRIL del 2017</t>
  </si>
  <si>
    <t>HORMIGON ARMADO</t>
  </si>
  <si>
    <t xml:space="preserve">                                                              </t>
  </si>
  <si>
    <t>M2</t>
  </si>
  <si>
    <t>M3</t>
  </si>
  <si>
    <t>TERMINACION DE SUPERFICIES</t>
  </si>
  <si>
    <t>ML</t>
  </si>
  <si>
    <t xml:space="preserve">           FECHA         :  abril del 2017</t>
  </si>
  <si>
    <t>PA</t>
  </si>
  <si>
    <t xml:space="preserve">EXCAVACION ZAPATA PLATEA BASE </t>
  </si>
  <si>
    <t xml:space="preserve">TRABAJOS PRELIMINARES </t>
  </si>
  <si>
    <t>REPOSICION MATERIAL ZAPATAS</t>
  </si>
  <si>
    <t>LIMPIEZA  AREA SOLAR CONSTRUCCION</t>
  </si>
  <si>
    <t xml:space="preserve">LOSA DE TECHO DEPOSITO </t>
  </si>
  <si>
    <t>CANTOS HORIZONTALES</t>
  </si>
  <si>
    <t>CANTOS VERTICALES</t>
  </si>
  <si>
    <t>MOCHETAS DE HUECO TAPA LOSA TECHO</t>
  </si>
  <si>
    <t>PIES</t>
  </si>
  <si>
    <t>RESANE PAREDES INTERIORES y EXTERIORES</t>
  </si>
  <si>
    <t>MISCELANEOS</t>
  </si>
  <si>
    <t>Imprevisto</t>
  </si>
  <si>
    <t>PINTURA ACRILICA EXTERIOR PAREDES TANQUE</t>
  </si>
  <si>
    <t>ACERA ACCESO DEPOSITO 20,000 Galones</t>
  </si>
  <si>
    <t>VERJA MALLA CICLONICA AREA DEPOSITO 20,000 Gls</t>
  </si>
  <si>
    <t>ml</t>
  </si>
  <si>
    <t>ACERA PERIMETRAL DEPOSITO 0.80</t>
  </si>
  <si>
    <t>PELD.</t>
  </si>
  <si>
    <t>TUBOS VENTILACION 3" PRESION PVC-INSTALADO</t>
  </si>
  <si>
    <t>LIMPIEZA FINAL AREAS CONSTRUCCION</t>
  </si>
  <si>
    <t>PRUEBA HIDROSTATICA</t>
  </si>
  <si>
    <t xml:space="preserve">ESTUDIO DE SUELOS </t>
  </si>
  <si>
    <t>MINISTERIO DE ENERGIA Y MINAS</t>
  </si>
  <si>
    <t>CASETA DE MATERIALES</t>
  </si>
  <si>
    <t>SISTEMA HIDRONEUMÁTICO</t>
  </si>
  <si>
    <t>CODOS PRESION 3" VENTILACION y/o REBOSE-INSTALADO</t>
  </si>
  <si>
    <t>TAPA ENTRADA DEPOSITO   y  ESCALERAS  METALICAS</t>
  </si>
  <si>
    <t>ITBIS (07-2017)</t>
  </si>
  <si>
    <t>MONTO TOTAL GRAVADO</t>
  </si>
  <si>
    <t>GASTOS INDIRECTOS GRAVADOS</t>
  </si>
  <si>
    <t>GASTOS INDIRECTOS NO GRAVADOS</t>
  </si>
  <si>
    <t>MONTO TOTAL DEL GASTOS INDIRECTOS GRAVADOS</t>
  </si>
  <si>
    <t>MONTO TOTAL  NO GRAVADO</t>
  </si>
  <si>
    <t>NO</t>
  </si>
  <si>
    <t>REPLANTEO ZAPATAS Y MUROS</t>
  </si>
  <si>
    <t>TUBERIAS Y PIEZAS PVC DE PRESION</t>
  </si>
  <si>
    <t xml:space="preserve">TUBERIAS PRESION DESDE BOMBAS SUMERGIBLE A DEPOSITO </t>
  </si>
  <si>
    <t>PIEZAS PRESION DESDE BOMBA SUMERGIBLE A DEPOSITO</t>
  </si>
  <si>
    <t>TUBERIAS DISTRIBUCION DESDE DEPOSITO A CONEXION EXISTENTE</t>
  </si>
  <si>
    <t>PIEZAS  PRESION SALIDA DESDE DEPOSITO A CONEXION EXISTENTE</t>
  </si>
  <si>
    <t>DESMONTURA DE BOMBAS SUMERGIBLES EXISTENTES</t>
  </si>
  <si>
    <t>SISTEMA ARRANQUE-DETENCION AUTOMATICO BOMBA S1</t>
  </si>
  <si>
    <t>SISTEMA ARRANQUE-DETENCION AUTOMATICO BOMBA S2</t>
  </si>
  <si>
    <t>SISTEMA DETENCION BOMBAS BOMBAS SUMERGIBLES</t>
  </si>
  <si>
    <t>DESMONTURA INSTALACIONES ELECTRICAS EXISTENTES</t>
  </si>
  <si>
    <t>PUERTA MALLA CICLONICA DEPOSITO</t>
  </si>
  <si>
    <t>CONSTRUCCION REGISTROS PARA LLAVES DE PASO ENTRADA Y SALIDA</t>
  </si>
  <si>
    <t>BOTE MATERIAL EXCEDENTE EXCAVACIONES (F.E. = 1.3 )</t>
  </si>
  <si>
    <t>IMPERMEABILIZANTE  SURECOAT SYSTEM EN EL INTERIOR (MUROS Y FONDO DE LOSA)</t>
  </si>
  <si>
    <t xml:space="preserve">          UBICACION:  Sector Nuevo Llagal en Maimón</t>
  </si>
  <si>
    <t>EXCAVACIONES</t>
  </si>
  <si>
    <t>ZAPATA PLATEA BASE</t>
  </si>
  <si>
    <t xml:space="preserve">       PRESUPUESTO CONSTRUCCION DEPOSITO 20,000 GALONES</t>
  </si>
  <si>
    <t>Ud</t>
  </si>
  <si>
    <t>LETRERO DE OBRA (INAPA Y MEM)</t>
  </si>
  <si>
    <t>TUBERIAS HG 21/2" PARA BOMBAS SUMERGIBLES 3HP</t>
  </si>
  <si>
    <t>JUNTA HIDROFILICA</t>
  </si>
  <si>
    <t>Pensión y Jubilación</t>
  </si>
  <si>
    <t>ESCALERA  INTERIOR ACERO INOXIDABLE  (6 Peldaños de  18" X 6")</t>
  </si>
  <si>
    <t>SUMINISTRO E INSTALACION BOMBAS SUMERGIBLES 3 HP Y ASESORIOS</t>
  </si>
  <si>
    <t xml:space="preserve">Supervisión </t>
  </si>
  <si>
    <t>ESCALERA EXTERIOR  ACERO H.G.  (6 Peldaños de  18" X 6")</t>
  </si>
  <si>
    <t>ESTUDIOS ESPECIALES</t>
  </si>
  <si>
    <t>Aforo (24 horas)</t>
  </si>
  <si>
    <t>Limpieza pozo existente</t>
  </si>
  <si>
    <t>TAPA de H.G COMPLETA  (24" x 24")</t>
  </si>
  <si>
    <t>SUMINISTRO E INSTALACION DESDE REGISTROS A PANELES DISTRIBUCION</t>
  </si>
  <si>
    <t>SUMINISTRO E INSTALACION DE PANELES  DE DISTRIBUCION</t>
  </si>
  <si>
    <t>MANO DE OBRA ELECTRICA INCLUYE EXCAVACIONES NECESARIAS</t>
  </si>
  <si>
    <t>LIMPIEZA Y ACONDICIONAMIENTO CASETAS BOMBAS DE POZOS 1 y 2-Malla Proteccion</t>
  </si>
  <si>
    <t>P.A.</t>
  </si>
  <si>
    <t xml:space="preserve">MUROS  HORMIGON ARMADO VACIADO DE 0.20 DE ESPESOR </t>
  </si>
  <si>
    <t>VIGA V1 TRANSVERSAL MEDIO LOSA</t>
  </si>
  <si>
    <t>INSTALACIONES ELECTRICA Y  ALIMENTADORES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</si>
</sst>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RD$&quot;* #,##0.00_);_(&quot;RD$&quot;* \(#,##0.00\);_(&quot;RD$&quot;* &quot;-&quot;??_);_(@_)"/>
    <numFmt numFmtId="165" formatCode="_(* #,##0.00_);_(* \(#,##0.00\);_(* &quot;-&quot;??_);_(@_)"/>
  </numFmts>
  <fonts count="24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b/>
      <sz val="10"/>
      <name val="Arial Narrow"/>
      <family val="2"/>
    </font>
    <font>
      <sz val="9"/>
      <name val="Arial Narrow"/>
      <family val="2"/>
    </font>
    <font>
      <b/>
      <sz val="10"/>
      <color indexed="58"/>
      <name val="Arial"/>
      <family val="2"/>
    </font>
    <font>
      <sz val="8"/>
      <name val="Arial Narrow"/>
      <family val="2"/>
    </font>
    <font>
      <b/>
      <i/>
      <sz val="11"/>
      <color indexed="48"/>
      <name val="Arial Narrow"/>
      <family val="2"/>
    </font>
    <font>
      <sz val="9"/>
      <name val="Arial"/>
      <family val="2"/>
    </font>
    <font>
      <b/>
      <i/>
      <sz val="18"/>
      <color indexed="10"/>
      <name val="Arial Narrow"/>
      <family val="2"/>
    </font>
    <font>
      <sz val="10"/>
      <name val="Arial"/>
      <family val="2"/>
    </font>
    <font>
      <b/>
      <i/>
      <sz val="9"/>
      <name val="Arial Narrow"/>
      <family val="2"/>
    </font>
    <font>
      <sz val="9"/>
      <name val="Arial"/>
      <family val="2"/>
    </font>
    <font>
      <b/>
      <i/>
      <sz val="10"/>
      <name val="Arial Narrow"/>
      <family val="2"/>
    </font>
    <font>
      <sz val="10"/>
      <color rgb="FF000000"/>
      <name val="Arial Narrow"/>
      <family val="2"/>
    </font>
    <font>
      <sz val="9"/>
      <color rgb="FF000000"/>
      <name val="Arial Narrow"/>
      <family val="2"/>
    </font>
    <font>
      <sz val="9"/>
      <color indexed="58"/>
      <name val="Arial"/>
      <family val="2"/>
    </font>
    <font>
      <b/>
      <sz val="11"/>
      <name val="Arial Narrow"/>
      <family val="2"/>
    </font>
    <font>
      <b/>
      <sz val="14"/>
      <name val="Arial Narrow"/>
      <family val="2"/>
    </font>
    <font>
      <b/>
      <sz val="12"/>
      <name val="Arial Narrow"/>
      <family val="2"/>
    </font>
    <font>
      <b/>
      <i/>
      <sz val="12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45">
    <xf numFmtId="0" fontId="0" fillId="0" borderId="0" xfId="0"/>
    <xf numFmtId="0" fontId="0" fillId="0" borderId="0" xfId="0" applyBorder="1"/>
    <xf numFmtId="0" fontId="3" fillId="0" borderId="0" xfId="0" applyFont="1"/>
    <xf numFmtId="165" fontId="0" fillId="0" borderId="0" xfId="0" applyNumberFormat="1"/>
    <xf numFmtId="4" fontId="3" fillId="0" borderId="0" xfId="0" applyNumberFormat="1" applyFont="1"/>
    <xf numFmtId="165" fontId="0" fillId="0" borderId="0" xfId="1" applyFont="1"/>
    <xf numFmtId="165" fontId="3" fillId="0" borderId="0" xfId="1" applyFont="1"/>
    <xf numFmtId="0" fontId="8" fillId="0" borderId="0" xfId="0" applyFont="1" applyFill="1" applyBorder="1"/>
    <xf numFmtId="165" fontId="3" fillId="0" borderId="0" xfId="0" applyNumberFormat="1" applyFont="1" applyBorder="1"/>
    <xf numFmtId="0" fontId="0" fillId="0" borderId="0" xfId="0" applyAlignment="1"/>
    <xf numFmtId="165" fontId="0" fillId="0" borderId="0" xfId="1" applyFont="1" applyAlignment="1">
      <alignment horizontal="left"/>
    </xf>
    <xf numFmtId="165" fontId="0" fillId="0" borderId="0" xfId="1" applyFont="1" applyAlignment="1">
      <alignment horizontal="center"/>
    </xf>
    <xf numFmtId="0" fontId="0" fillId="0" borderId="0" xfId="0" applyAlignment="1">
      <alignment horizontal="center"/>
    </xf>
    <xf numFmtId="165" fontId="0" fillId="0" borderId="0" xfId="1" applyFont="1" applyAlignment="1"/>
    <xf numFmtId="165" fontId="2" fillId="0" borderId="0" xfId="1" applyFont="1" applyFill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0" fontId="0" fillId="2" borderId="0" xfId="0" applyFill="1"/>
    <xf numFmtId="0" fontId="0" fillId="0" borderId="0" xfId="0" applyFill="1"/>
    <xf numFmtId="0" fontId="9" fillId="0" borderId="0" xfId="0" applyFont="1" applyBorder="1" applyAlignment="1">
      <alignment horizontal="left"/>
    </xf>
    <xf numFmtId="2" fontId="9" fillId="0" borderId="0" xfId="0" applyNumberFormat="1" applyFont="1" applyBorder="1" applyAlignment="1">
      <alignment horizontal="center"/>
    </xf>
    <xf numFmtId="165" fontId="9" fillId="0" borderId="1" xfId="1" applyFont="1" applyBorder="1"/>
    <xf numFmtId="0" fontId="5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165" fontId="9" fillId="0" borderId="0" xfId="1" applyFont="1" applyBorder="1"/>
    <xf numFmtId="165" fontId="13" fillId="0" borderId="0" xfId="1" applyFont="1"/>
    <xf numFmtId="2" fontId="4" fillId="4" borderId="6" xfId="0" applyNumberFormat="1" applyFont="1" applyFill="1" applyBorder="1" applyAlignment="1">
      <alignment horizontal="center"/>
    </xf>
    <xf numFmtId="0" fontId="4" fillId="4" borderId="10" xfId="0" applyFont="1" applyFill="1" applyBorder="1" applyAlignment="1">
      <alignment horizontal="center"/>
    </xf>
    <xf numFmtId="2" fontId="7" fillId="5" borderId="9" xfId="0" applyNumberFormat="1" applyFont="1" applyFill="1" applyBorder="1" applyAlignment="1">
      <alignment horizontal="center"/>
    </xf>
    <xf numFmtId="0" fontId="7" fillId="5" borderId="9" xfId="0" applyFont="1" applyFill="1" applyBorder="1" applyAlignment="1">
      <alignment horizontal="center"/>
    </xf>
    <xf numFmtId="2" fontId="7" fillId="5" borderId="11" xfId="0" applyNumberFormat="1" applyFont="1" applyFill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2" fontId="7" fillId="0" borderId="11" xfId="0" applyNumberFormat="1" applyFont="1" applyFill="1" applyBorder="1" applyAlignment="1">
      <alignment horizontal="center"/>
    </xf>
    <xf numFmtId="0" fontId="7" fillId="0" borderId="11" xfId="0" applyFont="1" applyFill="1" applyBorder="1" applyAlignment="1">
      <alignment horizontal="center"/>
    </xf>
    <xf numFmtId="2" fontId="7" fillId="0" borderId="12" xfId="0" applyNumberFormat="1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14" fillId="4" borderId="10" xfId="0" applyFont="1" applyFill="1" applyBorder="1" applyAlignment="1">
      <alignment horizontal="left"/>
    </xf>
    <xf numFmtId="0" fontId="7" fillId="0" borderId="11" xfId="0" applyFont="1" applyFill="1" applyBorder="1" applyAlignment="1">
      <alignment horizontal="left"/>
    </xf>
    <xf numFmtId="0" fontId="7" fillId="0" borderId="12" xfId="0" applyFont="1" applyFill="1" applyBorder="1" applyAlignment="1">
      <alignment horizontal="left"/>
    </xf>
    <xf numFmtId="0" fontId="7" fillId="5" borderId="17" xfId="0" applyFont="1" applyFill="1" applyBorder="1" applyAlignment="1">
      <alignment horizontal="left"/>
    </xf>
    <xf numFmtId="2" fontId="7" fillId="5" borderId="18" xfId="0" applyNumberFormat="1" applyFont="1" applyFill="1" applyBorder="1" applyAlignment="1">
      <alignment horizontal="center"/>
    </xf>
    <xf numFmtId="2" fontId="14" fillId="4" borderId="19" xfId="0" applyNumberFormat="1" applyFont="1" applyFill="1" applyBorder="1" applyAlignment="1">
      <alignment horizontal="center"/>
    </xf>
    <xf numFmtId="2" fontId="7" fillId="5" borderId="20" xfId="0" applyNumberFormat="1" applyFont="1" applyFill="1" applyBorder="1" applyAlignment="1">
      <alignment horizontal="center"/>
    </xf>
    <xf numFmtId="0" fontId="7" fillId="0" borderId="9" xfId="0" applyFont="1" applyBorder="1" applyAlignment="1">
      <alignment vertical="top" wrapText="1"/>
    </xf>
    <xf numFmtId="2" fontId="7" fillId="5" borderId="21" xfId="0" applyNumberFormat="1" applyFont="1" applyFill="1" applyBorder="1" applyAlignment="1">
      <alignment horizontal="center"/>
    </xf>
    <xf numFmtId="0" fontId="7" fillId="0" borderId="11" xfId="0" applyFont="1" applyBorder="1" applyAlignment="1">
      <alignment vertical="top" wrapText="1"/>
    </xf>
    <xf numFmtId="2" fontId="7" fillId="0" borderId="21" xfId="0" applyNumberFormat="1" applyFont="1" applyBorder="1" applyAlignment="1">
      <alignment horizontal="center"/>
    </xf>
    <xf numFmtId="2" fontId="7" fillId="0" borderId="9" xfId="0" applyNumberFormat="1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2" fontId="7" fillId="0" borderId="22" xfId="0" applyNumberFormat="1" applyFont="1" applyBorder="1" applyAlignment="1">
      <alignment horizontal="center"/>
    </xf>
    <xf numFmtId="2" fontId="7" fillId="0" borderId="11" xfId="0" applyNumberFormat="1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2" fontId="7" fillId="0" borderId="12" xfId="0" applyNumberFormat="1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2" fontId="7" fillId="0" borderId="20" xfId="0" applyNumberFormat="1" applyFont="1" applyBorder="1" applyAlignment="1">
      <alignment horizontal="center"/>
    </xf>
    <xf numFmtId="0" fontId="7" fillId="0" borderId="9" xfId="0" applyFont="1" applyBorder="1" applyAlignment="1">
      <alignment horizontal="left"/>
    </xf>
    <xf numFmtId="0" fontId="7" fillId="0" borderId="11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2" fontId="4" fillId="0" borderId="20" xfId="0" applyNumberFormat="1" applyFont="1" applyBorder="1" applyAlignment="1">
      <alignment horizontal="center"/>
    </xf>
    <xf numFmtId="2" fontId="7" fillId="0" borderId="23" xfId="0" applyNumberFormat="1" applyFont="1" applyBorder="1" applyAlignment="1">
      <alignment horizontal="center"/>
    </xf>
    <xf numFmtId="0" fontId="15" fillId="6" borderId="24" xfId="0" applyFont="1" applyFill="1" applyBorder="1"/>
    <xf numFmtId="0" fontId="15" fillId="6" borderId="10" xfId="0" applyFont="1" applyFill="1" applyBorder="1"/>
    <xf numFmtId="0" fontId="6" fillId="6" borderId="10" xfId="0" applyFont="1" applyFill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0" fontId="18" fillId="0" borderId="26" xfId="0" applyFont="1" applyBorder="1" applyAlignment="1">
      <alignment horizontal="left" vertical="top"/>
    </xf>
    <xf numFmtId="0" fontId="13" fillId="0" borderId="0" xfId="0" applyFont="1"/>
    <xf numFmtId="0" fontId="0" fillId="5" borderId="0" xfId="0" applyFill="1" applyBorder="1"/>
    <xf numFmtId="164" fontId="19" fillId="0" borderId="0" xfId="2" applyNumberFormat="1" applyFont="1" applyFill="1"/>
    <xf numFmtId="0" fontId="17" fillId="0" borderId="26" xfId="0" applyFont="1" applyBorder="1" applyAlignment="1">
      <alignment horizontal="center" vertical="top"/>
    </xf>
    <xf numFmtId="2" fontId="7" fillId="0" borderId="19" xfId="0" applyNumberFormat="1" applyFont="1" applyBorder="1" applyAlignment="1">
      <alignment horizontal="center"/>
    </xf>
    <xf numFmtId="2" fontId="7" fillId="0" borderId="25" xfId="0" applyNumberFormat="1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14" fontId="5" fillId="3" borderId="16" xfId="0" applyNumberFormat="1" applyFont="1" applyFill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7" fillId="5" borderId="9" xfId="0" applyFont="1" applyFill="1" applyBorder="1" applyAlignment="1">
      <alignment horizontal="left"/>
    </xf>
    <xf numFmtId="0" fontId="7" fillId="5" borderId="17" xfId="0" applyFont="1" applyFill="1" applyBorder="1" applyAlignment="1">
      <alignment horizontal="center"/>
    </xf>
    <xf numFmtId="2" fontId="7" fillId="5" borderId="27" xfId="0" applyNumberFormat="1" applyFont="1" applyFill="1" applyBorder="1" applyAlignment="1">
      <alignment horizontal="center"/>
    </xf>
    <xf numFmtId="2" fontId="7" fillId="5" borderId="12" xfId="0" applyNumberFormat="1" applyFont="1" applyFill="1" applyBorder="1" applyAlignment="1">
      <alignment horizontal="center"/>
    </xf>
    <xf numFmtId="0" fontId="7" fillId="0" borderId="12" xfId="0" applyFont="1" applyBorder="1" applyAlignment="1">
      <alignment vertical="top" wrapText="1"/>
    </xf>
    <xf numFmtId="0" fontId="7" fillId="5" borderId="12" xfId="0" applyFont="1" applyFill="1" applyBorder="1" applyAlignment="1">
      <alignment horizontal="center"/>
    </xf>
    <xf numFmtId="2" fontId="7" fillId="5" borderId="28" xfId="0" applyNumberFormat="1" applyFont="1" applyFill="1" applyBorder="1" applyAlignment="1">
      <alignment horizontal="center"/>
    </xf>
    <xf numFmtId="0" fontId="7" fillId="5" borderId="28" xfId="0" applyFont="1" applyFill="1" applyBorder="1" applyAlignment="1">
      <alignment horizontal="center"/>
    </xf>
    <xf numFmtId="0" fontId="7" fillId="0" borderId="28" xfId="0" applyFont="1" applyBorder="1" applyAlignment="1">
      <alignment horizontal="left"/>
    </xf>
    <xf numFmtId="0" fontId="7" fillId="0" borderId="28" xfId="0" applyFont="1" applyBorder="1" applyAlignment="1">
      <alignment horizontal="center"/>
    </xf>
    <xf numFmtId="0" fontId="0" fillId="5" borderId="4" xfId="0" applyFill="1" applyBorder="1"/>
    <xf numFmtId="4" fontId="18" fillId="0" borderId="0" xfId="0" applyNumberFormat="1" applyFont="1" applyBorder="1" applyAlignment="1">
      <alignment horizontal="right" vertical="top"/>
    </xf>
    <xf numFmtId="0" fontId="17" fillId="0" borderId="0" xfId="0" applyFont="1" applyBorder="1" applyAlignment="1">
      <alignment horizontal="center" vertical="top"/>
    </xf>
    <xf numFmtId="2" fontId="4" fillId="0" borderId="4" xfId="0" applyNumberFormat="1" applyFont="1" applyBorder="1" applyAlignment="1">
      <alignment horizontal="center"/>
    </xf>
    <xf numFmtId="0" fontId="18" fillId="0" borderId="0" xfId="0" applyFont="1" applyBorder="1" applyAlignment="1">
      <alignment horizontal="left" vertical="top"/>
    </xf>
    <xf numFmtId="0" fontId="6" fillId="6" borderId="10" xfId="0" applyFont="1" applyFill="1" applyBorder="1" applyAlignment="1">
      <alignment horizontal="left"/>
    </xf>
    <xf numFmtId="2" fontId="7" fillId="0" borderId="29" xfId="0" applyNumberFormat="1" applyFont="1" applyBorder="1" applyAlignment="1">
      <alignment horizontal="center"/>
    </xf>
    <xf numFmtId="0" fontId="7" fillId="0" borderId="9" xfId="0" applyFont="1" applyFill="1" applyBorder="1" applyAlignment="1">
      <alignment horizontal="left"/>
    </xf>
    <xf numFmtId="2" fontId="7" fillId="0" borderId="9" xfId="0" applyNumberFormat="1" applyFont="1" applyFill="1" applyBorder="1" applyAlignment="1">
      <alignment horizontal="center"/>
    </xf>
    <xf numFmtId="0" fontId="7" fillId="0" borderId="9" xfId="0" applyFont="1" applyFill="1" applyBorder="1" applyAlignment="1">
      <alignment horizontal="center"/>
    </xf>
    <xf numFmtId="0" fontId="7" fillId="0" borderId="9" xfId="0" applyFont="1" applyBorder="1" applyAlignment="1">
      <alignment horizontal="left" wrapText="1"/>
    </xf>
    <xf numFmtId="0" fontId="20" fillId="2" borderId="8" xfId="0" applyFont="1" applyFill="1" applyBorder="1" applyAlignment="1">
      <alignment horizontal="center"/>
    </xf>
    <xf numFmtId="0" fontId="20" fillId="2" borderId="7" xfId="0" applyFont="1" applyFill="1" applyBorder="1" applyAlignment="1">
      <alignment horizontal="center"/>
    </xf>
    <xf numFmtId="165" fontId="1" fillId="0" borderId="0" xfId="1" applyFont="1"/>
    <xf numFmtId="0" fontId="21" fillId="4" borderId="10" xfId="0" applyFont="1" applyFill="1" applyBorder="1" applyAlignment="1">
      <alignment horizontal="center"/>
    </xf>
    <xf numFmtId="2" fontId="7" fillId="0" borderId="2" xfId="0" applyNumberFormat="1" applyFont="1" applyBorder="1" applyAlignment="1">
      <alignment horizontal="center"/>
    </xf>
    <xf numFmtId="0" fontId="22" fillId="0" borderId="25" xfId="0" applyFont="1" applyBorder="1" applyAlignment="1">
      <alignment horizontal="center"/>
    </xf>
    <xf numFmtId="0" fontId="5" fillId="3" borderId="15" xfId="0" applyFont="1" applyFill="1" applyBorder="1" applyAlignment="1">
      <alignment horizontal="center"/>
    </xf>
    <xf numFmtId="0" fontId="11" fillId="0" borderId="0" xfId="0" applyFont="1" applyBorder="1"/>
    <xf numFmtId="2" fontId="7" fillId="5" borderId="22" xfId="0" applyNumberFormat="1" applyFont="1" applyFill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vertical="justify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2" fontId="7" fillId="5" borderId="1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2" fontId="7" fillId="5" borderId="3" xfId="0" applyNumberFormat="1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165" fontId="0" fillId="5" borderId="0" xfId="1" applyFont="1" applyFill="1"/>
    <xf numFmtId="0" fontId="0" fillId="5" borderId="0" xfId="0" applyFill="1"/>
    <xf numFmtId="2" fontId="7" fillId="5" borderId="4" xfId="0" applyNumberFormat="1" applyFont="1" applyFill="1" applyBorder="1" applyAlignment="1">
      <alignment horizontal="center"/>
    </xf>
    <xf numFmtId="0" fontId="23" fillId="5" borderId="0" xfId="0" applyFont="1" applyFill="1" applyBorder="1" applyAlignment="1">
      <alignment horizontal="center"/>
    </xf>
    <xf numFmtId="2" fontId="16" fillId="5" borderId="0" xfId="0" applyNumberFormat="1" applyFont="1" applyFill="1" applyBorder="1" applyAlignment="1">
      <alignment horizontal="center"/>
    </xf>
    <xf numFmtId="0" fontId="16" fillId="5" borderId="0" xfId="0" applyFont="1" applyFill="1" applyBorder="1" applyAlignment="1">
      <alignment horizontal="center"/>
    </xf>
    <xf numFmtId="0" fontId="7" fillId="5" borderId="0" xfId="0" applyFont="1" applyFill="1" applyBorder="1" applyAlignment="1">
      <alignment horizontal="left"/>
    </xf>
    <xf numFmtId="2" fontId="7" fillId="5" borderId="0" xfId="0" applyNumberFormat="1" applyFont="1" applyFill="1" applyBorder="1" applyAlignment="1">
      <alignment horizontal="center"/>
    </xf>
    <xf numFmtId="0" fontId="7" fillId="5" borderId="0" xfId="0" applyFont="1" applyFill="1" applyBorder="1" applyAlignment="1">
      <alignment horizontal="center"/>
    </xf>
    <xf numFmtId="165" fontId="13" fillId="5" borderId="0" xfId="0" applyNumberFormat="1" applyFont="1" applyFill="1"/>
    <xf numFmtId="165" fontId="0" fillId="5" borderId="0" xfId="1" applyFont="1" applyFill="1" applyAlignment="1">
      <alignment horizontal="center"/>
    </xf>
    <xf numFmtId="165" fontId="0" fillId="5" borderId="0" xfId="0" applyNumberFormat="1" applyFill="1"/>
    <xf numFmtId="165" fontId="11" fillId="5" borderId="0" xfId="1" applyFont="1" applyFill="1" applyAlignment="1">
      <alignment horizontal="center"/>
    </xf>
    <xf numFmtId="0" fontId="0" fillId="5" borderId="0" xfId="0" applyFill="1" applyAlignment="1">
      <alignment horizontal="center"/>
    </xf>
    <xf numFmtId="2" fontId="7" fillId="5" borderId="14" xfId="0" applyNumberFormat="1" applyFont="1" applyFill="1" applyBorder="1" applyAlignment="1">
      <alignment horizontal="center"/>
    </xf>
    <xf numFmtId="0" fontId="7" fillId="5" borderId="5" xfId="0" applyFont="1" applyFill="1" applyBorder="1" applyAlignment="1">
      <alignment horizontal="left"/>
    </xf>
    <xf numFmtId="2" fontId="7" fillId="5" borderId="5" xfId="0" applyNumberFormat="1" applyFont="1" applyFill="1" applyBorder="1" applyAlignment="1">
      <alignment horizontal="center"/>
    </xf>
    <xf numFmtId="0" fontId="7" fillId="5" borderId="5" xfId="0" applyFont="1" applyFill="1" applyBorder="1" applyAlignment="1">
      <alignment horizontal="center"/>
    </xf>
    <xf numFmtId="2" fontId="7" fillId="5" borderId="29" xfId="0" applyNumberFormat="1" applyFont="1" applyFill="1" applyBorder="1" applyAlignment="1">
      <alignment horizontal="center"/>
    </xf>
    <xf numFmtId="0" fontId="7" fillId="0" borderId="28" xfId="0" applyFont="1" applyBorder="1" applyAlignment="1">
      <alignment vertical="top" wrapText="1"/>
    </xf>
    <xf numFmtId="4" fontId="18" fillId="0" borderId="26" xfId="0" applyNumberFormat="1" applyFont="1" applyBorder="1" applyAlignment="1">
      <alignment horizontal="center" vertical="top"/>
    </xf>
    <xf numFmtId="0" fontId="4" fillId="5" borderId="4" xfId="0" applyFont="1" applyFill="1" applyBorder="1" applyAlignment="1">
      <alignment horizontal="left"/>
    </xf>
    <xf numFmtId="0" fontId="4" fillId="5" borderId="0" xfId="0" applyFont="1" applyFill="1" applyBorder="1" applyAlignment="1">
      <alignment horizontal="left"/>
    </xf>
    <xf numFmtId="0" fontId="5" fillId="3" borderId="14" xfId="0" applyFont="1" applyFill="1" applyBorder="1" applyAlignment="1">
      <alignment horizontal="center"/>
    </xf>
    <xf numFmtId="0" fontId="5" fillId="3" borderId="16" xfId="0" applyFont="1" applyFill="1" applyBorder="1" applyAlignment="1">
      <alignment horizontal="center"/>
    </xf>
    <xf numFmtId="0" fontId="6" fillId="5" borderId="1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12" fillId="5" borderId="0" xfId="0" applyFont="1" applyFill="1" applyBorder="1" applyAlignment="1">
      <alignment horizontal="right"/>
    </xf>
    <xf numFmtId="0" fontId="6" fillId="5" borderId="4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left"/>
    </xf>
    <xf numFmtId="0" fontId="6" fillId="5" borderId="0" xfId="0" applyFont="1" applyFill="1" applyBorder="1" applyAlignment="1">
      <alignment horizontal="left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102</xdr:row>
      <xdr:rowOff>0</xdr:rowOff>
    </xdr:from>
    <xdr:to>
      <xdr:col>0</xdr:col>
      <xdr:colOff>0</xdr:colOff>
      <xdr:row>102</xdr:row>
      <xdr:rowOff>0</xdr:rowOff>
    </xdr:to>
    <xdr:pic>
      <xdr:nvPicPr>
        <xdr:cNvPr id="3" name="Picture 14" descr="loguito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21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1828800</xdr:colOff>
          <xdr:row>0</xdr:row>
          <xdr:rowOff>0</xdr:rowOff>
        </xdr:from>
        <xdr:to>
          <xdr:col>4</xdr:col>
          <xdr:colOff>314325</xdr:colOff>
          <xdr:row>0</xdr:row>
          <xdr:rowOff>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xmlns="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102</xdr:row>
          <xdr:rowOff>0</xdr:rowOff>
        </xdr:from>
        <xdr:to>
          <xdr:col>0</xdr:col>
          <xdr:colOff>0</xdr:colOff>
          <xdr:row>102</xdr:row>
          <xdr:rowOff>0</xdr:rowOff>
        </xdr:to>
        <xdr:sp macro="" textlink="">
          <xdr:nvSpPr>
            <xdr:cNvPr id="4098" name="Object 4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xmlns="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102</xdr:row>
          <xdr:rowOff>0</xdr:rowOff>
        </xdr:from>
        <xdr:to>
          <xdr:col>0</xdr:col>
          <xdr:colOff>0</xdr:colOff>
          <xdr:row>102</xdr:row>
          <xdr:rowOff>0</xdr:rowOff>
        </xdr:to>
        <xdr:sp macro="" textlink="">
          <xdr:nvSpPr>
            <xdr:cNvPr id="4099" name="Object 7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xmlns="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1828800</xdr:colOff>
          <xdr:row>66</xdr:row>
          <xdr:rowOff>0</xdr:rowOff>
        </xdr:from>
        <xdr:to>
          <xdr:col>4</xdr:col>
          <xdr:colOff>314325</xdr:colOff>
          <xdr:row>66</xdr:row>
          <xdr:rowOff>9525</xdr:rowOff>
        </xdr:to>
        <xdr:sp macro="" textlink="">
          <xdr:nvSpPr>
            <xdr:cNvPr id="4100" name="Object 8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xmlns="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102</xdr:row>
          <xdr:rowOff>0</xdr:rowOff>
        </xdr:from>
        <xdr:to>
          <xdr:col>0</xdr:col>
          <xdr:colOff>0</xdr:colOff>
          <xdr:row>102</xdr:row>
          <xdr:rowOff>0</xdr:rowOff>
        </xdr:to>
        <xdr:sp macro="" textlink="">
          <xdr:nvSpPr>
            <xdr:cNvPr id="4101" name="Object 13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xmlns="" id="{00000000-0008-0000-00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102</xdr:row>
          <xdr:rowOff>0</xdr:rowOff>
        </xdr:from>
        <xdr:to>
          <xdr:col>0</xdr:col>
          <xdr:colOff>0</xdr:colOff>
          <xdr:row>102</xdr:row>
          <xdr:rowOff>0</xdr:rowOff>
        </xdr:to>
        <xdr:sp macro="" textlink="">
          <xdr:nvSpPr>
            <xdr:cNvPr id="4102" name="Object 15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xmlns="" id="{00000000-0008-0000-00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102</xdr:row>
          <xdr:rowOff>0</xdr:rowOff>
        </xdr:from>
        <xdr:to>
          <xdr:col>0</xdr:col>
          <xdr:colOff>0</xdr:colOff>
          <xdr:row>102</xdr:row>
          <xdr:rowOff>0</xdr:rowOff>
        </xdr:to>
        <xdr:sp macro="" textlink="">
          <xdr:nvSpPr>
            <xdr:cNvPr id="4103" name="Object 16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xmlns="" id="{00000000-0008-0000-00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66</xdr:row>
          <xdr:rowOff>0</xdr:rowOff>
        </xdr:from>
        <xdr:to>
          <xdr:col>3</xdr:col>
          <xdr:colOff>314325</xdr:colOff>
          <xdr:row>66</xdr:row>
          <xdr:rowOff>0</xdr:rowOff>
        </xdr:to>
        <xdr:sp macro="" textlink="">
          <xdr:nvSpPr>
            <xdr:cNvPr id="4105" name="Object 41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xmlns="" id="{00000000-0008-0000-00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95249</xdr:colOff>
      <xdr:row>0</xdr:row>
      <xdr:rowOff>0</xdr:rowOff>
    </xdr:from>
    <xdr:to>
      <xdr:col>2</xdr:col>
      <xdr:colOff>1390650</xdr:colOff>
      <xdr:row>4</xdr:row>
      <xdr:rowOff>171450</xdr:rowOff>
    </xdr:to>
    <xdr:pic>
      <xdr:nvPicPr>
        <xdr:cNvPr id="14" name="Imagen 13" descr="C:\Users\MMM\Desktop\LogoMeM COMPLETO.pn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0"/>
          <a:ext cx="1876426" cy="95250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1828800</xdr:colOff>
          <xdr:row>75</xdr:row>
          <xdr:rowOff>0</xdr:rowOff>
        </xdr:from>
        <xdr:to>
          <xdr:col>4</xdr:col>
          <xdr:colOff>314325</xdr:colOff>
          <xdr:row>75</xdr:row>
          <xdr:rowOff>9525</xdr:rowOff>
        </xdr:to>
        <xdr:sp macro="" textlink="">
          <xdr:nvSpPr>
            <xdr:cNvPr id="4106" name="Object 8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xmlns="" id="{00000000-0008-0000-00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13" Type="http://schemas.openxmlformats.org/officeDocument/2006/relationships/oleObject" Target="../embeddings/oleObject9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12" Type="http://schemas.openxmlformats.org/officeDocument/2006/relationships/oleObject" Target="../embeddings/oleObject8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oleObject" Target="../embeddings/oleObject7.bin"/><Relationship Id="rId5" Type="http://schemas.openxmlformats.org/officeDocument/2006/relationships/image" Target="../media/image1.wmf"/><Relationship Id="rId10" Type="http://schemas.openxmlformats.org/officeDocument/2006/relationships/oleObject" Target="../embeddings/oleObject6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71"/>
  <sheetViews>
    <sheetView tabSelected="1" topLeftCell="B27" zoomScaleNormal="100" zoomScalePageLayoutView="120" workbookViewId="0">
      <selection activeCell="K76" sqref="K76"/>
    </sheetView>
  </sheetViews>
  <sheetFormatPr baseColWidth="10" defaultColWidth="11.42578125" defaultRowHeight="12.75" x14ac:dyDescent="0.2"/>
  <cols>
    <col min="1" max="1" width="2.5703125" hidden="1" customWidth="1"/>
    <col min="2" max="2" width="8.7109375" customWidth="1"/>
    <col min="3" max="3" width="65" customWidth="1"/>
    <col min="4" max="5" width="8.7109375" customWidth="1"/>
    <col min="6" max="6" width="7.85546875" customWidth="1"/>
    <col min="7" max="7" width="11.140625" customWidth="1"/>
    <col min="8" max="8" width="18.28515625" customWidth="1"/>
    <col min="9" max="9" width="9.5703125" customWidth="1"/>
    <col min="10" max="10" width="9.85546875" customWidth="1"/>
    <col min="13" max="13" width="3.7109375" customWidth="1"/>
  </cols>
  <sheetData>
    <row r="1" spans="1:7" x14ac:dyDescent="0.2">
      <c r="A1" s="1"/>
      <c r="B1" s="137" t="s">
        <v>44</v>
      </c>
      <c r="C1" s="138"/>
      <c r="D1" s="138"/>
      <c r="E1" s="138"/>
    </row>
    <row r="2" spans="1:7" x14ac:dyDescent="0.2">
      <c r="A2" s="1"/>
      <c r="B2" s="83"/>
      <c r="C2" s="65"/>
      <c r="D2" s="65"/>
      <c r="E2" s="65"/>
    </row>
    <row r="3" spans="1:7" ht="23.25" x14ac:dyDescent="0.35">
      <c r="A3" s="1"/>
      <c r="B3" s="83"/>
      <c r="C3" s="139"/>
      <c r="D3" s="139"/>
      <c r="E3" s="139"/>
    </row>
    <row r="4" spans="1:7" x14ac:dyDescent="0.2">
      <c r="A4" s="1"/>
      <c r="B4" s="140" t="s">
        <v>74</v>
      </c>
      <c r="C4" s="141"/>
      <c r="D4" s="141"/>
      <c r="E4" s="141"/>
    </row>
    <row r="5" spans="1:7" ht="16.5" x14ac:dyDescent="0.3">
      <c r="A5" s="1"/>
      <c r="B5" s="83"/>
      <c r="C5" s="142"/>
      <c r="D5" s="142"/>
      <c r="E5" s="142"/>
    </row>
    <row r="6" spans="1:7" x14ac:dyDescent="0.2">
      <c r="A6" s="1"/>
      <c r="B6" s="143" t="s">
        <v>71</v>
      </c>
      <c r="C6" s="144"/>
      <c r="D6" s="144"/>
      <c r="E6" s="144"/>
    </row>
    <row r="7" spans="1:7" ht="2.25" hidden="1" customHeight="1" x14ac:dyDescent="0.25">
      <c r="A7" s="1"/>
      <c r="B7" s="133" t="s">
        <v>20</v>
      </c>
      <c r="C7" s="134"/>
      <c r="D7" s="134"/>
      <c r="E7" s="65"/>
    </row>
    <row r="8" spans="1:7" ht="13.5" hidden="1" x14ac:dyDescent="0.25">
      <c r="A8" s="1"/>
      <c r="B8" s="133" t="s">
        <v>13</v>
      </c>
      <c r="C8" s="134"/>
      <c r="D8" s="134"/>
      <c r="E8" s="65"/>
    </row>
    <row r="9" spans="1:7" ht="14.25" thickBot="1" x14ac:dyDescent="0.3">
      <c r="A9" s="1"/>
      <c r="B9" s="135"/>
      <c r="C9" s="136"/>
      <c r="D9" s="100"/>
      <c r="E9" s="71"/>
    </row>
    <row r="10" spans="1:7" ht="17.25" thickBot="1" x14ac:dyDescent="0.35">
      <c r="A10" s="1"/>
      <c r="B10" s="94" t="s">
        <v>55</v>
      </c>
      <c r="C10" s="95" t="s">
        <v>0</v>
      </c>
      <c r="D10" s="95" t="s">
        <v>11</v>
      </c>
      <c r="E10" s="95" t="s">
        <v>1</v>
      </c>
      <c r="G10" s="2"/>
    </row>
    <row r="11" spans="1:7" ht="14.25" thickBot="1" x14ac:dyDescent="0.3">
      <c r="A11" s="1"/>
      <c r="B11" s="40">
        <v>1</v>
      </c>
      <c r="C11" s="35" t="s">
        <v>23</v>
      </c>
      <c r="D11" s="25"/>
      <c r="E11" s="26"/>
      <c r="G11" s="17"/>
    </row>
    <row r="12" spans="1:7" ht="13.5" x14ac:dyDescent="0.25">
      <c r="A12" s="1"/>
      <c r="B12" s="102">
        <f>+B11+0.01</f>
        <v>1.01</v>
      </c>
      <c r="C12" s="38" t="s">
        <v>76</v>
      </c>
      <c r="D12" s="39">
        <v>1</v>
      </c>
      <c r="E12" s="74" t="s">
        <v>75</v>
      </c>
    </row>
    <row r="13" spans="1:7" ht="13.5" x14ac:dyDescent="0.25">
      <c r="A13" s="1"/>
      <c r="B13" s="102">
        <f t="shared" ref="B13:B22" si="0">+B12+0.01</f>
        <v>1.02</v>
      </c>
      <c r="C13" s="73" t="s">
        <v>45</v>
      </c>
      <c r="D13" s="75">
        <v>1</v>
      </c>
      <c r="E13" s="28" t="s">
        <v>21</v>
      </c>
    </row>
    <row r="14" spans="1:7" ht="13.5" x14ac:dyDescent="0.25">
      <c r="A14" s="1"/>
      <c r="B14" s="102">
        <f t="shared" si="0"/>
        <v>1.03</v>
      </c>
      <c r="C14" s="73" t="s">
        <v>25</v>
      </c>
      <c r="D14" s="75">
        <v>192</v>
      </c>
      <c r="E14" s="28" t="s">
        <v>16</v>
      </c>
    </row>
    <row r="15" spans="1:7" ht="13.5" customHeight="1" x14ac:dyDescent="0.25">
      <c r="A15" s="1"/>
      <c r="B15" s="102">
        <f t="shared" si="0"/>
        <v>1.04</v>
      </c>
      <c r="C15" s="73" t="s">
        <v>43</v>
      </c>
      <c r="D15" s="75">
        <v>1</v>
      </c>
      <c r="E15" s="28" t="s">
        <v>21</v>
      </c>
      <c r="F15" s="3"/>
    </row>
    <row r="16" spans="1:7" ht="13.5" customHeight="1" x14ac:dyDescent="0.25">
      <c r="A16" s="1"/>
      <c r="B16" s="102">
        <f t="shared" si="0"/>
        <v>1.05</v>
      </c>
      <c r="C16" s="42" t="s">
        <v>56</v>
      </c>
      <c r="D16" s="27">
        <f>65+28</f>
        <v>93</v>
      </c>
      <c r="E16" s="28" t="s">
        <v>16</v>
      </c>
      <c r="F16" s="3"/>
    </row>
    <row r="17" spans="1:7" ht="13.5" customHeight="1" x14ac:dyDescent="0.25">
      <c r="A17" s="1"/>
      <c r="B17" s="102">
        <f t="shared" si="0"/>
        <v>1.06</v>
      </c>
      <c r="C17" s="42" t="s">
        <v>78</v>
      </c>
      <c r="D17" s="27">
        <v>28</v>
      </c>
      <c r="E17" s="28" t="s">
        <v>19</v>
      </c>
      <c r="F17" s="3"/>
    </row>
    <row r="18" spans="1:7" ht="14.25" thickBot="1" x14ac:dyDescent="0.3">
      <c r="A18" s="101"/>
      <c r="B18" s="102"/>
      <c r="C18" s="77"/>
      <c r="D18" s="76"/>
      <c r="E18" s="78"/>
      <c r="F18" s="5"/>
    </row>
    <row r="19" spans="1:7" ht="14.25" thickBot="1" x14ac:dyDescent="0.3">
      <c r="A19" s="101"/>
      <c r="B19" s="40">
        <v>2</v>
      </c>
      <c r="C19" s="35" t="s">
        <v>72</v>
      </c>
      <c r="D19" s="25"/>
      <c r="E19" s="26"/>
      <c r="F19" s="5"/>
    </row>
    <row r="20" spans="1:7" ht="13.5" x14ac:dyDescent="0.25">
      <c r="A20" s="1"/>
      <c r="B20" s="102">
        <f>+B19+0.01</f>
        <v>2.0099999999999998</v>
      </c>
      <c r="C20" s="44" t="s">
        <v>22</v>
      </c>
      <c r="D20" s="27">
        <v>65</v>
      </c>
      <c r="E20" s="28" t="s">
        <v>17</v>
      </c>
      <c r="F20" s="5"/>
    </row>
    <row r="21" spans="1:7" ht="12.75" customHeight="1" x14ac:dyDescent="0.25">
      <c r="A21" s="1"/>
      <c r="B21" s="102">
        <f t="shared" si="0"/>
        <v>2.0199999999999996</v>
      </c>
      <c r="C21" s="44" t="s">
        <v>24</v>
      </c>
      <c r="D21" s="29">
        <v>32</v>
      </c>
      <c r="E21" s="30" t="s">
        <v>17</v>
      </c>
      <c r="F21" s="5"/>
    </row>
    <row r="22" spans="1:7" ht="14.25" customHeight="1" x14ac:dyDescent="0.25">
      <c r="A22" s="1"/>
      <c r="B22" s="102">
        <f t="shared" si="0"/>
        <v>2.0299999999999994</v>
      </c>
      <c r="C22" s="44" t="s">
        <v>69</v>
      </c>
      <c r="D22" s="29">
        <f>(D20-D21)*1.3</f>
        <v>42.9</v>
      </c>
      <c r="E22" s="30" t="s">
        <v>17</v>
      </c>
      <c r="F22" s="5"/>
    </row>
    <row r="23" spans="1:7" ht="14.25" thickBot="1" x14ac:dyDescent="0.3">
      <c r="A23" s="101"/>
      <c r="B23" s="102"/>
      <c r="C23" s="77"/>
      <c r="D23" s="76"/>
      <c r="E23" s="78"/>
      <c r="F23" s="5"/>
    </row>
    <row r="24" spans="1:7" ht="14.25" thickBot="1" x14ac:dyDescent="0.3">
      <c r="A24" s="101"/>
      <c r="B24" s="40">
        <v>3</v>
      </c>
      <c r="C24" s="35" t="s">
        <v>14</v>
      </c>
      <c r="D24" s="25"/>
      <c r="E24" s="26"/>
      <c r="F24" s="5"/>
    </row>
    <row r="25" spans="1:7" ht="13.5" x14ac:dyDescent="0.25">
      <c r="A25" s="101"/>
      <c r="B25" s="41">
        <f>+B24+0.01</f>
        <v>3.01</v>
      </c>
      <c r="C25" s="42" t="s">
        <v>73</v>
      </c>
      <c r="D25" s="27">
        <v>22</v>
      </c>
      <c r="E25" s="28" t="s">
        <v>17</v>
      </c>
      <c r="F25" s="5"/>
      <c r="G25" s="103"/>
    </row>
    <row r="26" spans="1:7" ht="13.5" customHeight="1" x14ac:dyDescent="0.25">
      <c r="A26" s="1"/>
      <c r="B26" s="41">
        <f t="shared" ref="B26:B27" si="1">+B25+0.01</f>
        <v>3.0199999999999996</v>
      </c>
      <c r="C26" s="44" t="s">
        <v>93</v>
      </c>
      <c r="D26" s="29">
        <v>10.5</v>
      </c>
      <c r="E26" s="30" t="s">
        <v>17</v>
      </c>
      <c r="F26" s="5"/>
    </row>
    <row r="27" spans="1:7" ht="13.5" customHeight="1" x14ac:dyDescent="0.25">
      <c r="A27" s="1"/>
      <c r="B27" s="41">
        <f t="shared" si="1"/>
        <v>3.0299999999999994</v>
      </c>
      <c r="C27" s="44" t="s">
        <v>26</v>
      </c>
      <c r="D27" s="29">
        <v>6</v>
      </c>
      <c r="E27" s="30" t="s">
        <v>17</v>
      </c>
      <c r="F27" s="5"/>
      <c r="G27" s="103"/>
    </row>
    <row r="28" spans="1:7" ht="14.25" customHeight="1" x14ac:dyDescent="0.25">
      <c r="A28" s="1"/>
      <c r="B28" s="130">
        <v>3.04</v>
      </c>
      <c r="C28" s="44" t="s">
        <v>94</v>
      </c>
      <c r="D28" s="29">
        <v>0.5</v>
      </c>
      <c r="E28" s="30" t="s">
        <v>17</v>
      </c>
      <c r="F28" s="5"/>
    </row>
    <row r="29" spans="1:7" ht="14.25" thickBot="1" x14ac:dyDescent="0.3">
      <c r="A29" s="1"/>
      <c r="B29" s="48"/>
      <c r="C29" s="131"/>
      <c r="D29" s="79"/>
      <c r="E29" s="80"/>
      <c r="F29" s="5"/>
    </row>
    <row r="30" spans="1:7" ht="14.25" thickBot="1" x14ac:dyDescent="0.3">
      <c r="A30" s="1"/>
      <c r="B30" s="40">
        <v>4</v>
      </c>
      <c r="C30" s="35" t="s">
        <v>18</v>
      </c>
      <c r="D30" s="25"/>
      <c r="E30" s="26"/>
      <c r="F30" s="5"/>
      <c r="G30" s="3"/>
    </row>
    <row r="31" spans="1:7" ht="13.5" x14ac:dyDescent="0.25">
      <c r="A31" s="1"/>
      <c r="B31" s="41">
        <f>B30+0.01</f>
        <v>4.01</v>
      </c>
      <c r="C31" s="56" t="s">
        <v>31</v>
      </c>
      <c r="D31" s="51">
        <v>95</v>
      </c>
      <c r="E31" s="52" t="s">
        <v>16</v>
      </c>
      <c r="F31" s="5"/>
    </row>
    <row r="32" spans="1:7" ht="13.5" x14ac:dyDescent="0.25">
      <c r="A32" s="1"/>
      <c r="B32" s="41">
        <f t="shared" ref="B32:B35" si="2">+B31+0.01</f>
        <v>4.0199999999999996</v>
      </c>
      <c r="C32" s="55" t="s">
        <v>27</v>
      </c>
      <c r="D32" s="51">
        <v>23.4</v>
      </c>
      <c r="E32" s="52" t="s">
        <v>16</v>
      </c>
      <c r="F32" s="24"/>
    </row>
    <row r="33" spans="1:12" ht="13.5" x14ac:dyDescent="0.25">
      <c r="A33" s="1"/>
      <c r="B33" s="41">
        <f t="shared" si="2"/>
        <v>4.0299999999999994</v>
      </c>
      <c r="C33" s="56" t="s">
        <v>28</v>
      </c>
      <c r="D33" s="51">
        <v>8.4</v>
      </c>
      <c r="E33" s="52" t="s">
        <v>16</v>
      </c>
      <c r="F33" s="5"/>
    </row>
    <row r="34" spans="1:12" ht="13.5" x14ac:dyDescent="0.25">
      <c r="A34" s="1"/>
      <c r="B34" s="41">
        <f t="shared" si="2"/>
        <v>4.0399999999999991</v>
      </c>
      <c r="C34" s="56" t="s">
        <v>29</v>
      </c>
      <c r="D34" s="51">
        <v>6.5</v>
      </c>
      <c r="E34" s="52" t="s">
        <v>19</v>
      </c>
      <c r="F34" s="5"/>
    </row>
    <row r="35" spans="1:12" ht="13.5" x14ac:dyDescent="0.25">
      <c r="A35" s="1"/>
      <c r="B35" s="41">
        <f t="shared" si="2"/>
        <v>4.0499999999999989</v>
      </c>
      <c r="C35" s="56" t="s">
        <v>70</v>
      </c>
      <c r="D35" s="51">
        <v>50</v>
      </c>
      <c r="E35" s="52" t="s">
        <v>16</v>
      </c>
      <c r="F35" s="96"/>
    </row>
    <row r="36" spans="1:12" ht="13.5" x14ac:dyDescent="0.25">
      <c r="A36" s="1"/>
      <c r="B36" s="41">
        <f>+B35+0.01</f>
        <v>4.0599999999999987</v>
      </c>
      <c r="C36" s="56" t="s">
        <v>34</v>
      </c>
      <c r="D36" s="51">
        <v>50</v>
      </c>
      <c r="E36" s="52" t="s">
        <v>16</v>
      </c>
      <c r="F36" s="5"/>
    </row>
    <row r="37" spans="1:12" ht="13.5" x14ac:dyDescent="0.25">
      <c r="A37" s="1"/>
      <c r="B37" s="41"/>
      <c r="C37" s="56"/>
      <c r="D37" s="51"/>
      <c r="E37" s="52"/>
      <c r="F37" s="5"/>
      <c r="G37" s="3"/>
    </row>
    <row r="38" spans="1:12" ht="14.25" thickBot="1" x14ac:dyDescent="0.3">
      <c r="A38" s="1"/>
      <c r="B38" s="48"/>
      <c r="C38" s="56"/>
      <c r="D38" s="51"/>
      <c r="E38" s="52"/>
      <c r="F38" s="5"/>
      <c r="G38" s="3"/>
    </row>
    <row r="39" spans="1:12" ht="14.25" thickBot="1" x14ac:dyDescent="0.3">
      <c r="A39" s="1"/>
      <c r="B39" s="40">
        <v>5</v>
      </c>
      <c r="C39" s="35" t="s">
        <v>48</v>
      </c>
      <c r="D39" s="25"/>
      <c r="E39" s="26"/>
      <c r="F39" s="5"/>
      <c r="G39" s="62"/>
    </row>
    <row r="40" spans="1:12" ht="13.5" x14ac:dyDescent="0.25">
      <c r="A40" s="1"/>
      <c r="B40" s="43">
        <f>+B39+0.01</f>
        <v>5.01</v>
      </c>
      <c r="C40" s="54" t="s">
        <v>87</v>
      </c>
      <c r="D40" s="46">
        <v>1</v>
      </c>
      <c r="E40" s="47" t="s">
        <v>2</v>
      </c>
      <c r="F40" s="5"/>
      <c r="G40" s="5"/>
    </row>
    <row r="41" spans="1:12" ht="13.5" x14ac:dyDescent="0.25">
      <c r="A41" s="1"/>
      <c r="B41" s="43">
        <f>+B40+0.01</f>
        <v>5.0199999999999996</v>
      </c>
      <c r="C41" s="93" t="s">
        <v>80</v>
      </c>
      <c r="D41" s="46">
        <v>6</v>
      </c>
      <c r="E41" s="47" t="s">
        <v>39</v>
      </c>
      <c r="F41" s="5"/>
      <c r="G41" s="5"/>
    </row>
    <row r="42" spans="1:12" ht="13.5" x14ac:dyDescent="0.25">
      <c r="A42" s="1"/>
      <c r="B42" s="43">
        <f>+B41+0.01</f>
        <v>5.0299999999999994</v>
      </c>
      <c r="C42" s="93" t="s">
        <v>83</v>
      </c>
      <c r="D42" s="46">
        <v>6</v>
      </c>
      <c r="E42" s="47" t="s">
        <v>39</v>
      </c>
      <c r="F42" s="5"/>
      <c r="G42" s="3"/>
    </row>
    <row r="43" spans="1:12" ht="14.25" thickBot="1" x14ac:dyDescent="0.3">
      <c r="A43" s="1"/>
      <c r="B43" s="48"/>
      <c r="C43" s="55"/>
      <c r="D43" s="49"/>
      <c r="E43" s="50"/>
      <c r="F43" s="5"/>
      <c r="G43" s="113"/>
    </row>
    <row r="44" spans="1:12" ht="14.25" thickBot="1" x14ac:dyDescent="0.3">
      <c r="A44" s="1"/>
      <c r="B44" s="40">
        <v>6</v>
      </c>
      <c r="C44" s="35" t="s">
        <v>57</v>
      </c>
      <c r="D44" s="25"/>
      <c r="E44" s="26"/>
      <c r="F44" s="5"/>
      <c r="G44" s="3"/>
    </row>
    <row r="45" spans="1:12" ht="15.75" customHeight="1" x14ac:dyDescent="0.25">
      <c r="A45" s="1"/>
      <c r="B45" s="48">
        <f>B44+0.01</f>
        <v>6.01</v>
      </c>
      <c r="C45" s="56" t="s">
        <v>58</v>
      </c>
      <c r="D45" s="51">
        <v>2</v>
      </c>
      <c r="E45" s="52" t="s">
        <v>21</v>
      </c>
      <c r="F45" s="5"/>
    </row>
    <row r="46" spans="1:12" ht="13.5" customHeight="1" x14ac:dyDescent="0.25">
      <c r="A46" s="1"/>
      <c r="B46" s="48">
        <f t="shared" ref="B46:B51" si="3">B45+0.01</f>
        <v>6.02</v>
      </c>
      <c r="C46" s="56" t="s">
        <v>59</v>
      </c>
      <c r="D46" s="51">
        <v>2</v>
      </c>
      <c r="E46" s="52" t="s">
        <v>21</v>
      </c>
      <c r="F46" s="5"/>
    </row>
    <row r="47" spans="1:12" ht="13.5" x14ac:dyDescent="0.25">
      <c r="A47" s="1"/>
      <c r="B47" s="48">
        <f t="shared" si="3"/>
        <v>6.0299999999999994</v>
      </c>
      <c r="C47" s="56" t="s">
        <v>60</v>
      </c>
      <c r="D47" s="51">
        <v>2</v>
      </c>
      <c r="E47" s="52" t="s">
        <v>21</v>
      </c>
      <c r="F47" s="5"/>
      <c r="G47" s="1"/>
      <c r="H47" s="1"/>
      <c r="I47" s="1"/>
      <c r="J47" s="1"/>
      <c r="K47" s="1"/>
    </row>
    <row r="48" spans="1:12" ht="13.5" x14ac:dyDescent="0.25">
      <c r="A48" s="1"/>
      <c r="B48" s="48">
        <f t="shared" si="3"/>
        <v>6.0399999999999991</v>
      </c>
      <c r="C48" s="55" t="s">
        <v>61</v>
      </c>
      <c r="D48" s="49">
        <v>2</v>
      </c>
      <c r="E48" s="50" t="s">
        <v>21</v>
      </c>
      <c r="F48" s="5"/>
      <c r="G48" s="21"/>
      <c r="H48" s="18"/>
      <c r="I48" s="19"/>
      <c r="J48" s="22"/>
      <c r="K48" s="23"/>
      <c r="L48" s="20"/>
    </row>
    <row r="49" spans="1:6" ht="13.5" x14ac:dyDescent="0.25">
      <c r="A49" s="1"/>
      <c r="B49" s="48">
        <f t="shared" si="3"/>
        <v>6.0499999999999989</v>
      </c>
      <c r="C49" s="54" t="s">
        <v>40</v>
      </c>
      <c r="D49" s="46">
        <v>4</v>
      </c>
      <c r="E49" s="47" t="s">
        <v>30</v>
      </c>
      <c r="F49" s="5"/>
    </row>
    <row r="50" spans="1:6" ht="13.5" x14ac:dyDescent="0.25">
      <c r="A50" s="1"/>
      <c r="B50" s="48">
        <f t="shared" si="3"/>
        <v>6.0599999999999987</v>
      </c>
      <c r="C50" s="54" t="s">
        <v>47</v>
      </c>
      <c r="D50" s="46">
        <v>4</v>
      </c>
      <c r="E50" s="47" t="s">
        <v>2</v>
      </c>
      <c r="F50" s="5"/>
    </row>
    <row r="51" spans="1:6" ht="13.5" x14ac:dyDescent="0.25">
      <c r="A51" s="1"/>
      <c r="B51" s="43">
        <f t="shared" si="3"/>
        <v>6.0699999999999985</v>
      </c>
      <c r="C51" s="54" t="s">
        <v>42</v>
      </c>
      <c r="D51" s="46">
        <v>1</v>
      </c>
      <c r="E51" s="47" t="s">
        <v>21</v>
      </c>
      <c r="F51" s="5"/>
    </row>
    <row r="52" spans="1:6" ht="14.25" thickBot="1" x14ac:dyDescent="0.3">
      <c r="A52" s="1"/>
      <c r="B52" s="72"/>
      <c r="C52" s="81"/>
      <c r="D52" s="98"/>
      <c r="E52" s="82"/>
      <c r="F52" s="5"/>
    </row>
    <row r="53" spans="1:6" ht="14.25" thickBot="1" x14ac:dyDescent="0.3">
      <c r="A53" s="1"/>
      <c r="B53" s="40">
        <f>+B44+1</f>
        <v>7</v>
      </c>
      <c r="C53" s="35" t="s">
        <v>46</v>
      </c>
      <c r="D53" s="25"/>
      <c r="E53" s="26"/>
      <c r="F53" s="5"/>
    </row>
    <row r="54" spans="1:6" ht="13.5" x14ac:dyDescent="0.25">
      <c r="A54" s="1"/>
      <c r="B54" s="89">
        <f>+B53+0.01</f>
        <v>7.01</v>
      </c>
      <c r="C54" s="90" t="s">
        <v>62</v>
      </c>
      <c r="D54" s="91">
        <v>2</v>
      </c>
      <c r="E54" s="92" t="s">
        <v>2</v>
      </c>
      <c r="F54" s="5"/>
    </row>
    <row r="55" spans="1:6" ht="13.5" x14ac:dyDescent="0.25">
      <c r="A55" s="1"/>
      <c r="B55" s="48">
        <f t="shared" ref="B55:B60" si="4">+B54+0.01</f>
        <v>7.02</v>
      </c>
      <c r="C55" s="36" t="s">
        <v>81</v>
      </c>
      <c r="D55" s="49">
        <v>2</v>
      </c>
      <c r="E55" s="50" t="s">
        <v>2</v>
      </c>
      <c r="F55" s="5"/>
    </row>
    <row r="56" spans="1:6" ht="13.5" x14ac:dyDescent="0.25">
      <c r="A56" s="1"/>
      <c r="B56" s="48">
        <f t="shared" si="4"/>
        <v>7.0299999999999994</v>
      </c>
      <c r="C56" s="36" t="s">
        <v>77</v>
      </c>
      <c r="D56" s="31">
        <v>2</v>
      </c>
      <c r="E56" s="32" t="s">
        <v>21</v>
      </c>
      <c r="F56" s="5"/>
    </row>
    <row r="57" spans="1:6" ht="13.5" x14ac:dyDescent="0.25">
      <c r="A57" s="1"/>
      <c r="B57" s="48">
        <f t="shared" si="4"/>
        <v>7.0399999999999991</v>
      </c>
      <c r="C57" s="36" t="s">
        <v>63</v>
      </c>
      <c r="D57" s="31">
        <v>1</v>
      </c>
      <c r="E57" s="32" t="s">
        <v>21</v>
      </c>
      <c r="F57" s="5"/>
    </row>
    <row r="58" spans="1:6" ht="13.5" x14ac:dyDescent="0.25">
      <c r="A58" s="1"/>
      <c r="B58" s="48">
        <f t="shared" si="4"/>
        <v>7.0499999999999989</v>
      </c>
      <c r="C58" s="36" t="s">
        <v>64</v>
      </c>
      <c r="D58" s="31">
        <v>1</v>
      </c>
      <c r="E58" s="32" t="s">
        <v>21</v>
      </c>
      <c r="F58" s="5"/>
    </row>
    <row r="59" spans="1:6" ht="13.5" x14ac:dyDescent="0.25">
      <c r="A59" s="1"/>
      <c r="B59" s="48">
        <f t="shared" si="4"/>
        <v>7.0599999999999987</v>
      </c>
      <c r="C59" s="36" t="s">
        <v>65</v>
      </c>
      <c r="D59" s="31">
        <v>1</v>
      </c>
      <c r="E59" s="32" t="s">
        <v>21</v>
      </c>
      <c r="F59" s="5"/>
    </row>
    <row r="60" spans="1:6" ht="13.5" x14ac:dyDescent="0.25">
      <c r="A60" s="1"/>
      <c r="B60" s="48">
        <f t="shared" si="4"/>
        <v>7.0699999999999985</v>
      </c>
      <c r="C60" s="55" t="s">
        <v>66</v>
      </c>
      <c r="D60" s="49">
        <v>1</v>
      </c>
      <c r="E60" s="50" t="s">
        <v>21</v>
      </c>
      <c r="F60" s="5"/>
    </row>
    <row r="61" spans="1:6" ht="14.25" thickBot="1" x14ac:dyDescent="0.3">
      <c r="A61" s="1"/>
      <c r="B61" s="48"/>
      <c r="C61" s="54"/>
      <c r="D61" s="46"/>
      <c r="E61" s="47"/>
      <c r="F61" s="5"/>
    </row>
    <row r="62" spans="1:6" ht="14.25" thickBot="1" x14ac:dyDescent="0.3">
      <c r="A62" s="1"/>
      <c r="B62" s="40">
        <f>+B53+1</f>
        <v>8</v>
      </c>
      <c r="C62" s="35" t="s">
        <v>95</v>
      </c>
      <c r="D62" s="25"/>
      <c r="E62" s="26"/>
      <c r="F62" s="5"/>
    </row>
    <row r="63" spans="1:6" ht="13.5" x14ac:dyDescent="0.25">
      <c r="A63" s="1"/>
      <c r="B63" s="53">
        <f>+B62+0.01</f>
        <v>8.01</v>
      </c>
      <c r="C63" s="90" t="s">
        <v>88</v>
      </c>
      <c r="D63" s="31">
        <v>2</v>
      </c>
      <c r="E63" s="32" t="s">
        <v>21</v>
      </c>
      <c r="F63" s="5"/>
    </row>
    <row r="64" spans="1:6" ht="13.5" x14ac:dyDescent="0.25">
      <c r="A64" s="1"/>
      <c r="B64" s="53">
        <f t="shared" ref="B64:B65" si="5">+B63+0.01</f>
        <v>8.02</v>
      </c>
      <c r="C64" s="36" t="s">
        <v>89</v>
      </c>
      <c r="D64" s="31">
        <v>2</v>
      </c>
      <c r="E64" s="32" t="s">
        <v>21</v>
      </c>
      <c r="F64" s="5"/>
    </row>
    <row r="65" spans="1:6" ht="13.5" x14ac:dyDescent="0.25">
      <c r="A65" s="1"/>
      <c r="B65" s="53">
        <f t="shared" si="5"/>
        <v>8.0299999999999994</v>
      </c>
      <c r="C65" s="36" t="s">
        <v>90</v>
      </c>
      <c r="D65" s="31">
        <v>1</v>
      </c>
      <c r="E65" s="32" t="s">
        <v>92</v>
      </c>
      <c r="F65" s="5"/>
    </row>
    <row r="66" spans="1:6" ht="0.75" customHeight="1" thickBot="1" x14ac:dyDescent="0.3">
      <c r="A66" s="1"/>
      <c r="B66" s="48"/>
      <c r="C66" s="37"/>
      <c r="D66" s="33"/>
      <c r="E66" s="34"/>
      <c r="F66" s="5"/>
    </row>
    <row r="67" spans="1:6" ht="18.75" customHeight="1" thickBot="1" x14ac:dyDescent="0.3">
      <c r="A67" s="1"/>
      <c r="B67" s="40">
        <v>9</v>
      </c>
      <c r="C67" s="35" t="s">
        <v>32</v>
      </c>
      <c r="D67" s="25"/>
      <c r="E67" s="26"/>
      <c r="F67" s="5"/>
    </row>
    <row r="68" spans="1:6" ht="13.5" x14ac:dyDescent="0.25">
      <c r="A68" s="1"/>
      <c r="B68" s="53">
        <f>+B67+0.01</f>
        <v>9.01</v>
      </c>
      <c r="C68" s="54" t="s">
        <v>91</v>
      </c>
      <c r="D68" s="46">
        <v>2</v>
      </c>
      <c r="E68" s="47" t="s">
        <v>21</v>
      </c>
      <c r="F68" s="5"/>
    </row>
    <row r="69" spans="1:6" ht="13.5" x14ac:dyDescent="0.25">
      <c r="A69" s="1"/>
      <c r="B69" s="53">
        <f t="shared" ref="B69:B73" si="6">+B68+0.01</f>
        <v>9.02</v>
      </c>
      <c r="C69" s="55" t="s">
        <v>36</v>
      </c>
      <c r="D69" s="49">
        <v>26</v>
      </c>
      <c r="E69" s="50" t="s">
        <v>37</v>
      </c>
      <c r="F69" s="5"/>
    </row>
    <row r="70" spans="1:6" ht="13.5" x14ac:dyDescent="0.25">
      <c r="A70" s="1"/>
      <c r="B70" s="53">
        <f t="shared" si="6"/>
        <v>9.0299999999999994</v>
      </c>
      <c r="C70" s="55" t="s">
        <v>67</v>
      </c>
      <c r="D70" s="49">
        <v>1.2</v>
      </c>
      <c r="E70" s="50" t="s">
        <v>19</v>
      </c>
      <c r="F70" s="5"/>
    </row>
    <row r="71" spans="1:6" ht="13.5" x14ac:dyDescent="0.25">
      <c r="A71" s="1"/>
      <c r="B71" s="53">
        <f t="shared" si="6"/>
        <v>9.0399999999999991</v>
      </c>
      <c r="C71" s="55" t="s">
        <v>35</v>
      </c>
      <c r="D71" s="49">
        <v>2</v>
      </c>
      <c r="E71" s="50" t="s">
        <v>17</v>
      </c>
      <c r="F71" s="5"/>
    </row>
    <row r="72" spans="1:6" ht="13.5" x14ac:dyDescent="0.25">
      <c r="A72" s="1"/>
      <c r="B72" s="53">
        <f t="shared" si="6"/>
        <v>9.0499999999999989</v>
      </c>
      <c r="C72" s="55" t="s">
        <v>38</v>
      </c>
      <c r="D72" s="49">
        <v>3</v>
      </c>
      <c r="E72" s="50" t="s">
        <v>17</v>
      </c>
      <c r="F72" s="5"/>
    </row>
    <row r="73" spans="1:6" ht="13.5" x14ac:dyDescent="0.25">
      <c r="A73" s="1"/>
      <c r="B73" s="53">
        <f t="shared" si="6"/>
        <v>9.0599999999999987</v>
      </c>
      <c r="C73" s="55" t="s">
        <v>68</v>
      </c>
      <c r="D73" s="49">
        <v>2</v>
      </c>
      <c r="E73" s="50" t="s">
        <v>2</v>
      </c>
      <c r="F73" s="5"/>
    </row>
    <row r="74" spans="1:6" ht="13.5" x14ac:dyDescent="0.25">
      <c r="A74" s="1"/>
      <c r="B74" s="53">
        <v>9.07</v>
      </c>
      <c r="C74" s="55" t="s">
        <v>41</v>
      </c>
      <c r="D74" s="49">
        <v>1</v>
      </c>
      <c r="E74" s="50" t="s">
        <v>21</v>
      </c>
      <c r="F74" s="5"/>
    </row>
    <row r="75" spans="1:6" ht="14.25" thickBot="1" x14ac:dyDescent="0.3">
      <c r="A75" s="1"/>
      <c r="B75" s="53"/>
      <c r="C75" s="55"/>
      <c r="D75" s="58"/>
      <c r="E75" s="50"/>
      <c r="F75" s="5"/>
    </row>
    <row r="76" spans="1:6" ht="14.25" thickBot="1" x14ac:dyDescent="0.3">
      <c r="A76" s="1"/>
      <c r="B76" s="40">
        <v>10</v>
      </c>
      <c r="C76" s="35" t="s">
        <v>84</v>
      </c>
      <c r="D76" s="25"/>
      <c r="E76" s="26"/>
      <c r="F76" s="5"/>
    </row>
    <row r="77" spans="1:6" ht="13.5" x14ac:dyDescent="0.25">
      <c r="A77" s="1"/>
      <c r="B77" s="53">
        <f>+B76+0.01</f>
        <v>10.01</v>
      </c>
      <c r="C77" s="54" t="s">
        <v>85</v>
      </c>
      <c r="D77" s="46">
        <v>2</v>
      </c>
      <c r="E77" s="47" t="str">
        <f>E78</f>
        <v>UNID</v>
      </c>
      <c r="F77" s="5"/>
    </row>
    <row r="78" spans="1:6" ht="13.5" x14ac:dyDescent="0.25">
      <c r="A78" s="1"/>
      <c r="B78" s="53">
        <v>10.02</v>
      </c>
      <c r="C78" s="55" t="s">
        <v>86</v>
      </c>
      <c r="D78" s="58">
        <v>2</v>
      </c>
      <c r="E78" s="50" t="s">
        <v>2</v>
      </c>
      <c r="F78" s="5"/>
    </row>
    <row r="79" spans="1:6" ht="14.25" thickBot="1" x14ac:dyDescent="0.3">
      <c r="A79" s="1"/>
      <c r="B79" s="45"/>
      <c r="C79" s="55"/>
      <c r="D79" s="58"/>
      <c r="E79" s="50"/>
      <c r="F79" s="5"/>
    </row>
    <row r="80" spans="1:6" ht="13.5" thickBot="1" x14ac:dyDescent="0.25">
      <c r="A80" s="1"/>
      <c r="B80" s="59"/>
      <c r="C80" s="61" t="s">
        <v>8</v>
      </c>
      <c r="D80" s="60"/>
      <c r="E80" s="60"/>
      <c r="F80" s="5"/>
    </row>
    <row r="81" spans="1:7" ht="14.25" thickBot="1" x14ac:dyDescent="0.3">
      <c r="A81" s="1"/>
      <c r="B81" s="40">
        <v>11</v>
      </c>
      <c r="C81" s="35" t="s">
        <v>51</v>
      </c>
      <c r="D81" s="25"/>
      <c r="E81" s="26"/>
      <c r="F81" s="5"/>
      <c r="G81" s="64"/>
    </row>
    <row r="82" spans="1:7" ht="13.5" x14ac:dyDescent="0.25">
      <c r="A82" s="1"/>
      <c r="B82" s="57">
        <f>+B81+0.01</f>
        <v>11.01</v>
      </c>
      <c r="C82" s="63" t="s">
        <v>3</v>
      </c>
      <c r="D82" s="132">
        <v>10</v>
      </c>
      <c r="E82" s="67" t="s">
        <v>10</v>
      </c>
      <c r="F82" s="5"/>
    </row>
    <row r="83" spans="1:7" ht="13.5" x14ac:dyDescent="0.25">
      <c r="A83" s="1"/>
      <c r="B83" s="57">
        <f t="shared" ref="B83:B86" si="7">+B82+0.01</f>
        <v>11.02</v>
      </c>
      <c r="C83" s="63" t="s">
        <v>4</v>
      </c>
      <c r="D83" s="132">
        <v>4</v>
      </c>
      <c r="E83" s="67" t="s">
        <v>10</v>
      </c>
      <c r="F83" s="5"/>
    </row>
    <row r="84" spans="1:7" ht="14.25" customHeight="1" x14ac:dyDescent="0.25">
      <c r="A84" s="1"/>
      <c r="B84" s="57">
        <f t="shared" si="7"/>
        <v>11.03</v>
      </c>
      <c r="C84" s="63" t="s">
        <v>82</v>
      </c>
      <c r="D84" s="132">
        <v>5</v>
      </c>
      <c r="E84" s="67" t="s">
        <v>10</v>
      </c>
      <c r="F84" s="5"/>
    </row>
    <row r="85" spans="1:7" ht="13.5" x14ac:dyDescent="0.25">
      <c r="A85" s="1"/>
      <c r="B85" s="57">
        <f t="shared" si="7"/>
        <v>11.04</v>
      </c>
      <c r="C85" s="63" t="s">
        <v>33</v>
      </c>
      <c r="D85" s="132">
        <v>5</v>
      </c>
      <c r="E85" s="67" t="s">
        <v>10</v>
      </c>
      <c r="F85" s="5"/>
      <c r="G85" s="5"/>
    </row>
    <row r="86" spans="1:7" ht="14.25" thickBot="1" x14ac:dyDescent="0.3">
      <c r="A86" s="1"/>
      <c r="B86" s="57">
        <f t="shared" si="7"/>
        <v>11.049999999999999</v>
      </c>
      <c r="C86" s="63" t="s">
        <v>6</v>
      </c>
      <c r="D86" s="132">
        <v>2</v>
      </c>
      <c r="E86" s="67" t="s">
        <v>10</v>
      </c>
      <c r="F86" s="5"/>
      <c r="G86" s="5"/>
    </row>
    <row r="87" spans="1:7" ht="13.5" thickBot="1" x14ac:dyDescent="0.25">
      <c r="A87" s="1"/>
      <c r="B87" s="59"/>
      <c r="C87" s="61" t="s">
        <v>53</v>
      </c>
      <c r="D87" s="60"/>
      <c r="E87" s="60"/>
      <c r="F87" s="5"/>
      <c r="G87" s="5"/>
    </row>
    <row r="88" spans="1:7" ht="14.25" thickBot="1" x14ac:dyDescent="0.3">
      <c r="A88" s="1"/>
      <c r="B88" s="86"/>
      <c r="C88" s="87"/>
      <c r="D88" s="84"/>
      <c r="E88" s="85"/>
      <c r="F88" s="5"/>
      <c r="G88" s="5"/>
    </row>
    <row r="89" spans="1:7" ht="13.5" customHeight="1" thickBot="1" x14ac:dyDescent="0.25">
      <c r="A89" s="1"/>
      <c r="B89" s="59"/>
      <c r="C89" s="61" t="s">
        <v>50</v>
      </c>
      <c r="D89" s="60"/>
      <c r="E89" s="60"/>
      <c r="F89" s="5"/>
      <c r="G89" s="5"/>
    </row>
    <row r="90" spans="1:7" ht="13.5" customHeight="1" thickBot="1" x14ac:dyDescent="0.3">
      <c r="A90" s="1"/>
      <c r="B90" s="57"/>
      <c r="C90" s="63" t="s">
        <v>49</v>
      </c>
      <c r="D90" s="132">
        <v>1.8</v>
      </c>
      <c r="E90" s="67" t="s">
        <v>10</v>
      </c>
      <c r="F90" s="5"/>
      <c r="G90" s="5"/>
    </row>
    <row r="91" spans="1:7" ht="16.5" customHeight="1" thickBot="1" x14ac:dyDescent="0.3">
      <c r="A91" s="1"/>
      <c r="B91" s="40">
        <v>11</v>
      </c>
      <c r="C91" s="88" t="s">
        <v>52</v>
      </c>
      <c r="D91" s="25"/>
      <c r="E91" s="26"/>
      <c r="F91" s="5"/>
    </row>
    <row r="92" spans="1:7" ht="13.5" x14ac:dyDescent="0.25">
      <c r="A92" s="1"/>
      <c r="B92" s="57">
        <f>+B91+0.01</f>
        <v>11.01</v>
      </c>
      <c r="C92" s="63" t="s">
        <v>79</v>
      </c>
      <c r="D92" s="132">
        <v>1</v>
      </c>
      <c r="E92" s="67" t="s">
        <v>10</v>
      </c>
      <c r="F92" s="5"/>
    </row>
    <row r="93" spans="1:7" ht="13.5" customHeight="1" x14ac:dyDescent="0.25">
      <c r="A93" s="1"/>
      <c r="B93" s="57">
        <f t="shared" ref="B93:B94" si="8">+B92+0.01</f>
        <v>11.02</v>
      </c>
      <c r="C93" s="63" t="s">
        <v>5</v>
      </c>
      <c r="D93" s="132">
        <v>4</v>
      </c>
      <c r="E93" s="67" t="s">
        <v>10</v>
      </c>
      <c r="F93" s="5"/>
      <c r="G93" s="5"/>
    </row>
    <row r="94" spans="1:7" ht="14.25" thickBot="1" x14ac:dyDescent="0.3">
      <c r="A94" s="1"/>
      <c r="B94" s="57">
        <f t="shared" si="8"/>
        <v>11.03</v>
      </c>
      <c r="C94" s="63" t="s">
        <v>7</v>
      </c>
      <c r="D94" s="132">
        <v>0.1</v>
      </c>
      <c r="E94" s="67" t="s">
        <v>10</v>
      </c>
      <c r="F94" s="5"/>
    </row>
    <row r="95" spans="1:7" ht="13.5" thickBot="1" x14ac:dyDescent="0.25">
      <c r="A95" s="1"/>
      <c r="B95" s="59"/>
      <c r="C95" s="61" t="s">
        <v>54</v>
      </c>
      <c r="D95" s="60"/>
      <c r="E95" s="60"/>
      <c r="F95" s="5"/>
    </row>
    <row r="96" spans="1:7" ht="14.25" thickBot="1" x14ac:dyDescent="0.3">
      <c r="A96" s="1"/>
      <c r="B96" s="86"/>
      <c r="C96" s="87"/>
      <c r="D96" s="84"/>
      <c r="E96" s="85"/>
      <c r="F96" s="5"/>
      <c r="G96" s="5"/>
    </row>
    <row r="97" spans="1:11" ht="18.75" thickBot="1" x14ac:dyDescent="0.3">
      <c r="A97" s="1"/>
      <c r="B97" s="40"/>
      <c r="C97" s="97" t="s">
        <v>9</v>
      </c>
      <c r="D97" s="25"/>
      <c r="E97" s="26"/>
      <c r="F97" s="5"/>
      <c r="G97" s="5"/>
    </row>
    <row r="98" spans="1:11" ht="16.5" thickBot="1" x14ac:dyDescent="0.3">
      <c r="A98" s="1"/>
      <c r="B98" s="68"/>
      <c r="C98" s="99" t="s">
        <v>12</v>
      </c>
      <c r="D98" s="69"/>
      <c r="E98" s="70"/>
      <c r="F98" s="5"/>
      <c r="G98" s="5"/>
    </row>
    <row r="99" spans="1:11" ht="13.5" x14ac:dyDescent="0.25">
      <c r="A99" s="1"/>
      <c r="B99" s="108"/>
      <c r="C99" s="109"/>
      <c r="D99" s="110"/>
      <c r="E99" s="111"/>
      <c r="F99" s="5"/>
      <c r="G99" s="5"/>
      <c r="K99" s="16"/>
    </row>
    <row r="100" spans="1:11" ht="15.75" x14ac:dyDescent="0.25">
      <c r="A100" s="1"/>
      <c r="B100" s="114"/>
      <c r="C100" s="115"/>
      <c r="D100" s="116"/>
      <c r="E100" s="117"/>
      <c r="F100" s="5"/>
      <c r="G100" s="5"/>
    </row>
    <row r="101" spans="1:11" ht="14.25" thickBot="1" x14ac:dyDescent="0.3">
      <c r="A101" s="1"/>
      <c r="B101" s="126"/>
      <c r="C101" s="127"/>
      <c r="D101" s="128"/>
      <c r="E101" s="129"/>
      <c r="F101" s="5"/>
      <c r="G101" s="5"/>
    </row>
    <row r="102" spans="1:11" ht="13.5" x14ac:dyDescent="0.25">
      <c r="A102" s="1"/>
      <c r="B102" s="114"/>
      <c r="C102" s="118"/>
      <c r="D102" s="119"/>
      <c r="E102" s="120"/>
      <c r="F102" s="6"/>
      <c r="G102" s="5"/>
    </row>
    <row r="103" spans="1:11" s="113" customFormat="1" x14ac:dyDescent="0.2">
      <c r="A103" s="65"/>
      <c r="B103"/>
      <c r="C103"/>
      <c r="D103"/>
      <c r="E103"/>
      <c r="G103" s="121" t="s">
        <v>15</v>
      </c>
    </row>
    <row r="104" spans="1:11" s="113" customFormat="1" x14ac:dyDescent="0.2">
      <c r="A104" s="65"/>
      <c r="B104"/>
      <c r="C104"/>
      <c r="D104"/>
      <c r="E104"/>
    </row>
    <row r="105" spans="1:11" s="113" customFormat="1" x14ac:dyDescent="0.2">
      <c r="A105" s="65"/>
      <c r="B105"/>
      <c r="C105"/>
      <c r="D105"/>
      <c r="E105"/>
      <c r="F105" s="112"/>
    </row>
    <row r="106" spans="1:11" s="113" customFormat="1" x14ac:dyDescent="0.2">
      <c r="A106" s="65"/>
      <c r="B106"/>
      <c r="C106"/>
      <c r="D106"/>
      <c r="E106"/>
      <c r="F106" s="112"/>
    </row>
    <row r="107" spans="1:11" s="113" customFormat="1" x14ac:dyDescent="0.2">
      <c r="A107" s="65"/>
      <c r="B107"/>
      <c r="C107"/>
      <c r="D107"/>
      <c r="E107"/>
      <c r="F107" s="112"/>
    </row>
    <row r="108" spans="1:11" s="113" customFormat="1" x14ac:dyDescent="0.2">
      <c r="A108" s="65"/>
      <c r="B108"/>
      <c r="C108"/>
      <c r="D108"/>
      <c r="E108"/>
      <c r="F108" s="112"/>
    </row>
    <row r="109" spans="1:11" s="113" customFormat="1" x14ac:dyDescent="0.2">
      <c r="A109" s="65"/>
      <c r="B109"/>
      <c r="C109"/>
      <c r="D109"/>
      <c r="E109"/>
      <c r="F109" s="122"/>
    </row>
    <row r="110" spans="1:11" s="113" customFormat="1" x14ac:dyDescent="0.2">
      <c r="A110" s="65"/>
      <c r="B110"/>
      <c r="C110"/>
      <c r="D110"/>
      <c r="E110"/>
      <c r="F110" s="122"/>
      <c r="G110" s="112"/>
      <c r="H110" s="123"/>
      <c r="I110" s="112"/>
      <c r="J110" s="122"/>
    </row>
    <row r="111" spans="1:11" s="113" customFormat="1" x14ac:dyDescent="0.2">
      <c r="A111" s="65"/>
      <c r="B111"/>
      <c r="C111"/>
      <c r="D111"/>
      <c r="E111"/>
      <c r="F111" s="122"/>
      <c r="G111" s="122"/>
      <c r="I111" s="112"/>
    </row>
    <row r="112" spans="1:11" s="113" customFormat="1" x14ac:dyDescent="0.2">
      <c r="A112" s="65"/>
      <c r="B112"/>
      <c r="C112"/>
      <c r="D112"/>
      <c r="E112"/>
      <c r="F112" s="112"/>
      <c r="G112" s="122"/>
      <c r="H112" s="123"/>
      <c r="I112" s="112"/>
    </row>
    <row r="113" spans="1:12" s="113" customFormat="1" x14ac:dyDescent="0.2">
      <c r="A113" s="65"/>
      <c r="B113"/>
      <c r="C113"/>
      <c r="D113"/>
      <c r="E113"/>
      <c r="F113" s="124"/>
      <c r="G113" s="112"/>
      <c r="H113" s="125"/>
      <c r="I113" s="112"/>
    </row>
    <row r="114" spans="1:12" s="113" customFormat="1" x14ac:dyDescent="0.2">
      <c r="A114" s="65"/>
      <c r="B114"/>
      <c r="C114"/>
      <c r="D114"/>
      <c r="E114"/>
      <c r="F114" s="112"/>
      <c r="G114" s="122"/>
      <c r="H114" s="123"/>
      <c r="I114" s="112"/>
    </row>
    <row r="115" spans="1:12" x14ac:dyDescent="0.2">
      <c r="A115" s="1"/>
      <c r="F115" s="5"/>
      <c r="G115" s="10"/>
      <c r="H115" s="11"/>
      <c r="I115" s="11"/>
      <c r="J115" s="12"/>
      <c r="K115" s="14"/>
      <c r="L115" s="11"/>
    </row>
    <row r="116" spans="1:12" x14ac:dyDescent="0.2">
      <c r="A116" s="1"/>
      <c r="F116" s="5"/>
      <c r="G116" s="13"/>
      <c r="H116" s="5"/>
      <c r="I116" s="5"/>
      <c r="J116" s="5"/>
      <c r="K116" s="3"/>
      <c r="L116" s="3"/>
    </row>
    <row r="117" spans="1:12" ht="12.75" customHeight="1" x14ac:dyDescent="0.2">
      <c r="A117" s="1"/>
      <c r="F117" s="5"/>
      <c r="G117" s="15"/>
    </row>
    <row r="118" spans="1:12" ht="13.5" customHeight="1" x14ac:dyDescent="0.2">
      <c r="A118" s="1"/>
      <c r="F118" s="5"/>
      <c r="G118" s="9"/>
    </row>
    <row r="119" spans="1:12" x14ac:dyDescent="0.2">
      <c r="A119" s="1"/>
      <c r="F119" s="5"/>
    </row>
    <row r="120" spans="1:12" x14ac:dyDescent="0.2">
      <c r="A120" s="1"/>
      <c r="D120" s="105"/>
      <c r="E120" s="105"/>
      <c r="F120" s="5"/>
    </row>
    <row r="121" spans="1:12" x14ac:dyDescent="0.2">
      <c r="A121" s="1"/>
      <c r="C121" s="103"/>
      <c r="D121" s="105"/>
      <c r="E121" s="105"/>
      <c r="F121" s="5"/>
    </row>
    <row r="122" spans="1:12" x14ac:dyDescent="0.2">
      <c r="A122" s="1"/>
      <c r="C122" s="104"/>
      <c r="D122" s="105"/>
      <c r="E122" s="106"/>
      <c r="F122" s="5"/>
    </row>
    <row r="123" spans="1:12" x14ac:dyDescent="0.2">
      <c r="A123" s="1"/>
      <c r="C123" s="104"/>
      <c r="D123" s="105"/>
      <c r="E123" s="106"/>
      <c r="F123" s="5"/>
    </row>
    <row r="124" spans="1:12" x14ac:dyDescent="0.2">
      <c r="A124" s="1"/>
      <c r="C124" s="104"/>
      <c r="D124" s="105"/>
      <c r="E124" s="106"/>
      <c r="F124" s="5"/>
    </row>
    <row r="125" spans="1:12" ht="39" customHeight="1" x14ac:dyDescent="0.2">
      <c r="A125" s="1"/>
      <c r="C125" s="104"/>
      <c r="D125" s="105"/>
      <c r="E125" s="106"/>
      <c r="F125" s="5"/>
    </row>
    <row r="126" spans="1:12" ht="15" customHeight="1" x14ac:dyDescent="0.2">
      <c r="C126" s="104"/>
      <c r="D126" s="105"/>
      <c r="E126" s="106"/>
      <c r="F126" s="5"/>
      <c r="G126" s="2"/>
    </row>
    <row r="127" spans="1:12" x14ac:dyDescent="0.2">
      <c r="C127" s="104"/>
      <c r="D127" s="105"/>
      <c r="E127" s="106"/>
      <c r="F127" s="5"/>
      <c r="G127" s="5"/>
      <c r="H127" s="2"/>
    </row>
    <row r="128" spans="1:12" x14ac:dyDescent="0.2">
      <c r="C128" s="104"/>
      <c r="D128" s="105"/>
      <c r="E128" s="106"/>
      <c r="F128" s="5"/>
      <c r="G128" s="5"/>
    </row>
    <row r="129" spans="3:11" x14ac:dyDescent="0.2">
      <c r="C129" s="104"/>
      <c r="D129" s="105"/>
      <c r="E129" s="106"/>
      <c r="F129" s="5"/>
      <c r="G129" s="5"/>
      <c r="K129">
        <v>50</v>
      </c>
    </row>
    <row r="130" spans="3:11" x14ac:dyDescent="0.2">
      <c r="C130" s="104"/>
      <c r="D130" s="105"/>
      <c r="E130" s="106"/>
      <c r="F130" s="5"/>
      <c r="G130" s="5"/>
    </row>
    <row r="131" spans="3:11" x14ac:dyDescent="0.2">
      <c r="C131" s="104"/>
      <c r="D131" s="105"/>
      <c r="E131" s="106"/>
      <c r="F131" s="5"/>
      <c r="G131" s="5"/>
    </row>
    <row r="132" spans="3:11" x14ac:dyDescent="0.2">
      <c r="C132" s="104"/>
      <c r="D132" s="105"/>
      <c r="E132" s="106"/>
      <c r="F132" s="5"/>
      <c r="G132" s="5"/>
    </row>
    <row r="133" spans="3:11" x14ac:dyDescent="0.2">
      <c r="C133" s="104"/>
      <c r="D133" s="105"/>
      <c r="E133" s="106"/>
      <c r="F133" s="5"/>
      <c r="G133" s="5"/>
    </row>
    <row r="134" spans="3:11" x14ac:dyDescent="0.2">
      <c r="C134" s="104"/>
      <c r="D134" s="105"/>
      <c r="E134" s="106"/>
      <c r="F134" s="5"/>
      <c r="G134" s="5"/>
    </row>
    <row r="135" spans="3:11" x14ac:dyDescent="0.2">
      <c r="C135" s="104"/>
      <c r="D135" s="105"/>
      <c r="E135" s="106"/>
      <c r="G135" s="5"/>
    </row>
    <row r="136" spans="3:11" x14ac:dyDescent="0.2">
      <c r="C136" s="104"/>
      <c r="D136" s="105"/>
      <c r="E136" s="106"/>
      <c r="G136" s="6"/>
    </row>
    <row r="137" spans="3:11" x14ac:dyDescent="0.2">
      <c r="C137" s="104"/>
      <c r="D137" s="105"/>
      <c r="E137" s="106"/>
      <c r="F137" s="1"/>
    </row>
    <row r="138" spans="3:11" x14ac:dyDescent="0.2">
      <c r="C138" s="104"/>
      <c r="D138" s="105"/>
      <c r="E138" s="106"/>
      <c r="F138" s="7"/>
    </row>
    <row r="139" spans="3:11" x14ac:dyDescent="0.2">
      <c r="C139" s="104"/>
      <c r="D139" s="105"/>
      <c r="E139" s="106"/>
      <c r="F139" s="8"/>
      <c r="G139" s="66"/>
    </row>
    <row r="140" spans="3:11" x14ac:dyDescent="0.2">
      <c r="C140" s="104"/>
      <c r="D140" s="105"/>
      <c r="E140" s="106"/>
      <c r="F140" s="8"/>
    </row>
    <row r="141" spans="3:11" x14ac:dyDescent="0.2">
      <c r="D141" s="105"/>
      <c r="E141" s="105"/>
      <c r="F141" s="1"/>
    </row>
    <row r="142" spans="3:11" x14ac:dyDescent="0.2">
      <c r="D142" s="105"/>
      <c r="E142" s="105"/>
      <c r="F142" s="1"/>
    </row>
    <row r="143" spans="3:11" x14ac:dyDescent="0.2">
      <c r="D143" s="105"/>
      <c r="E143" s="105"/>
      <c r="F143" s="1"/>
    </row>
    <row r="144" spans="3:11" x14ac:dyDescent="0.2">
      <c r="D144" s="105"/>
      <c r="E144" s="105"/>
      <c r="F144" s="1"/>
    </row>
    <row r="145" spans="4:7" x14ac:dyDescent="0.2">
      <c r="D145" s="105"/>
      <c r="E145" s="105"/>
      <c r="F145" s="1"/>
    </row>
    <row r="146" spans="4:7" x14ac:dyDescent="0.2">
      <c r="D146" s="105"/>
      <c r="E146" s="105"/>
      <c r="F146" s="1"/>
    </row>
    <row r="147" spans="4:7" x14ac:dyDescent="0.2">
      <c r="D147" s="105"/>
      <c r="E147" s="105"/>
      <c r="F147" s="1"/>
    </row>
    <row r="148" spans="4:7" x14ac:dyDescent="0.2">
      <c r="D148" s="105"/>
      <c r="E148" s="105"/>
      <c r="F148" s="1"/>
    </row>
    <row r="149" spans="4:7" x14ac:dyDescent="0.2">
      <c r="D149" s="105"/>
      <c r="E149" s="105"/>
      <c r="F149" s="1"/>
    </row>
    <row r="150" spans="4:7" x14ac:dyDescent="0.2">
      <c r="D150" s="105"/>
      <c r="E150" s="105"/>
      <c r="F150" s="1"/>
    </row>
    <row r="151" spans="4:7" x14ac:dyDescent="0.2">
      <c r="D151" s="105"/>
      <c r="E151" s="105"/>
      <c r="F151" s="3"/>
    </row>
    <row r="152" spans="4:7" x14ac:dyDescent="0.2">
      <c r="D152" s="105"/>
      <c r="E152" s="105"/>
      <c r="G152" s="5"/>
    </row>
    <row r="153" spans="4:7" x14ac:dyDescent="0.2">
      <c r="D153" s="105"/>
      <c r="E153" s="105"/>
    </row>
    <row r="154" spans="4:7" x14ac:dyDescent="0.2">
      <c r="D154" s="105"/>
      <c r="E154" s="105"/>
      <c r="G154" s="5"/>
    </row>
    <row r="155" spans="4:7" x14ac:dyDescent="0.2">
      <c r="D155" s="105"/>
      <c r="E155" s="105"/>
    </row>
    <row r="156" spans="4:7" x14ac:dyDescent="0.2">
      <c r="D156" s="105"/>
      <c r="E156" s="105"/>
      <c r="G156" s="5"/>
    </row>
    <row r="157" spans="4:7" x14ac:dyDescent="0.2">
      <c r="D157" s="105"/>
      <c r="E157" s="105"/>
      <c r="G157" s="5"/>
    </row>
    <row r="158" spans="4:7" x14ac:dyDescent="0.2">
      <c r="D158" s="105"/>
      <c r="E158" s="105"/>
    </row>
    <row r="159" spans="4:7" x14ac:dyDescent="0.2">
      <c r="D159" s="105"/>
      <c r="E159" s="105"/>
    </row>
    <row r="160" spans="4:7" x14ac:dyDescent="0.2">
      <c r="D160" s="107"/>
      <c r="E160" s="107"/>
      <c r="F160" s="4"/>
    </row>
    <row r="171" spans="6:6" x14ac:dyDescent="0.2">
      <c r="F171" s="1"/>
    </row>
  </sheetData>
  <mergeCells count="8">
    <mergeCell ref="B8:D8"/>
    <mergeCell ref="B9:C9"/>
    <mergeCell ref="B1:E1"/>
    <mergeCell ref="C3:E3"/>
    <mergeCell ref="B4:E4"/>
    <mergeCell ref="C5:E5"/>
    <mergeCell ref="B6:E6"/>
    <mergeCell ref="B7:D7"/>
  </mergeCells>
  <printOptions gridLines="1"/>
  <pageMargins left="0.25" right="0.25" top="0.75" bottom="0.75" header="0.3" footer="0.3"/>
  <pageSetup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o" shapeId="4097" r:id="rId4">
          <objectPr defaultSize="0" autoPict="0" r:id="rId5">
            <anchor moveWithCells="1" sizeWithCells="1">
              <from>
                <xdr:col>2</xdr:col>
                <xdr:colOff>1828800</xdr:colOff>
                <xdr:row>0</xdr:row>
                <xdr:rowOff>0</xdr:rowOff>
              </from>
              <to>
                <xdr:col>4</xdr:col>
                <xdr:colOff>314325</xdr:colOff>
                <xdr:row>0</xdr:row>
                <xdr:rowOff>0</xdr:rowOff>
              </to>
            </anchor>
          </objectPr>
        </oleObject>
      </mc:Choice>
      <mc:Fallback>
        <oleObject progId="Documento" shapeId="4097" r:id="rId4"/>
      </mc:Fallback>
    </mc:AlternateContent>
    <mc:AlternateContent xmlns:mc="http://schemas.openxmlformats.org/markup-compatibility/2006">
      <mc:Choice Requires="x14">
        <oleObject progId="Documento" shapeId="4098" r:id="rId6">
          <objectPr defaultSize="0" autoPict="0" r:id="rId5">
            <anchor moveWithCells="1" sizeWithCells="1">
              <from>
                <xdr:col>0</xdr:col>
                <xdr:colOff>0</xdr:colOff>
                <xdr:row>102</xdr:row>
                <xdr:rowOff>0</xdr:rowOff>
              </from>
              <to>
                <xdr:col>0</xdr:col>
                <xdr:colOff>0</xdr:colOff>
                <xdr:row>102</xdr:row>
                <xdr:rowOff>0</xdr:rowOff>
              </to>
            </anchor>
          </objectPr>
        </oleObject>
      </mc:Choice>
      <mc:Fallback>
        <oleObject progId="Documento" shapeId="4098" r:id="rId6"/>
      </mc:Fallback>
    </mc:AlternateContent>
    <mc:AlternateContent xmlns:mc="http://schemas.openxmlformats.org/markup-compatibility/2006">
      <mc:Choice Requires="x14">
        <oleObject progId="Documento" shapeId="4099" r:id="rId7">
          <objectPr defaultSize="0" autoPict="0" r:id="rId5">
            <anchor moveWithCells="1" sizeWithCells="1">
              <from>
                <xdr:col>0</xdr:col>
                <xdr:colOff>0</xdr:colOff>
                <xdr:row>102</xdr:row>
                <xdr:rowOff>0</xdr:rowOff>
              </from>
              <to>
                <xdr:col>0</xdr:col>
                <xdr:colOff>0</xdr:colOff>
                <xdr:row>102</xdr:row>
                <xdr:rowOff>0</xdr:rowOff>
              </to>
            </anchor>
          </objectPr>
        </oleObject>
      </mc:Choice>
      <mc:Fallback>
        <oleObject progId="Documento" shapeId="4099" r:id="rId7"/>
      </mc:Fallback>
    </mc:AlternateContent>
    <mc:AlternateContent xmlns:mc="http://schemas.openxmlformats.org/markup-compatibility/2006">
      <mc:Choice Requires="x14">
        <oleObject progId="Documento" shapeId="4100" r:id="rId8">
          <objectPr defaultSize="0" autoPict="0" r:id="rId5">
            <anchor moveWithCells="1" sizeWithCells="1">
              <from>
                <xdr:col>2</xdr:col>
                <xdr:colOff>1828800</xdr:colOff>
                <xdr:row>66</xdr:row>
                <xdr:rowOff>0</xdr:rowOff>
              </from>
              <to>
                <xdr:col>4</xdr:col>
                <xdr:colOff>314325</xdr:colOff>
                <xdr:row>66</xdr:row>
                <xdr:rowOff>9525</xdr:rowOff>
              </to>
            </anchor>
          </objectPr>
        </oleObject>
      </mc:Choice>
      <mc:Fallback>
        <oleObject progId="Documento" shapeId="4100" r:id="rId8"/>
      </mc:Fallback>
    </mc:AlternateContent>
    <mc:AlternateContent xmlns:mc="http://schemas.openxmlformats.org/markup-compatibility/2006">
      <mc:Choice Requires="x14">
        <oleObject progId="Documento" shapeId="4101" r:id="rId9">
          <objectPr defaultSize="0" autoPict="0" r:id="rId5">
            <anchor moveWithCells="1" sizeWithCells="1">
              <from>
                <xdr:col>0</xdr:col>
                <xdr:colOff>0</xdr:colOff>
                <xdr:row>102</xdr:row>
                <xdr:rowOff>0</xdr:rowOff>
              </from>
              <to>
                <xdr:col>0</xdr:col>
                <xdr:colOff>0</xdr:colOff>
                <xdr:row>102</xdr:row>
                <xdr:rowOff>0</xdr:rowOff>
              </to>
            </anchor>
          </objectPr>
        </oleObject>
      </mc:Choice>
      <mc:Fallback>
        <oleObject progId="Documento" shapeId="4101" r:id="rId9"/>
      </mc:Fallback>
    </mc:AlternateContent>
    <mc:AlternateContent xmlns:mc="http://schemas.openxmlformats.org/markup-compatibility/2006">
      <mc:Choice Requires="x14">
        <oleObject progId="Documento" shapeId="4102" r:id="rId10">
          <objectPr defaultSize="0" autoPict="0" r:id="rId5">
            <anchor moveWithCells="1" sizeWithCells="1">
              <from>
                <xdr:col>0</xdr:col>
                <xdr:colOff>0</xdr:colOff>
                <xdr:row>102</xdr:row>
                <xdr:rowOff>0</xdr:rowOff>
              </from>
              <to>
                <xdr:col>0</xdr:col>
                <xdr:colOff>0</xdr:colOff>
                <xdr:row>102</xdr:row>
                <xdr:rowOff>0</xdr:rowOff>
              </to>
            </anchor>
          </objectPr>
        </oleObject>
      </mc:Choice>
      <mc:Fallback>
        <oleObject progId="Documento" shapeId="4102" r:id="rId10"/>
      </mc:Fallback>
    </mc:AlternateContent>
    <mc:AlternateContent xmlns:mc="http://schemas.openxmlformats.org/markup-compatibility/2006">
      <mc:Choice Requires="x14">
        <oleObject progId="Documento" shapeId="4103" r:id="rId11">
          <objectPr defaultSize="0" autoPict="0" r:id="rId5">
            <anchor moveWithCells="1" sizeWithCells="1">
              <from>
                <xdr:col>0</xdr:col>
                <xdr:colOff>0</xdr:colOff>
                <xdr:row>102</xdr:row>
                <xdr:rowOff>0</xdr:rowOff>
              </from>
              <to>
                <xdr:col>0</xdr:col>
                <xdr:colOff>0</xdr:colOff>
                <xdr:row>102</xdr:row>
                <xdr:rowOff>0</xdr:rowOff>
              </to>
            </anchor>
          </objectPr>
        </oleObject>
      </mc:Choice>
      <mc:Fallback>
        <oleObject progId="Documento" shapeId="4103" r:id="rId11"/>
      </mc:Fallback>
    </mc:AlternateContent>
    <mc:AlternateContent xmlns:mc="http://schemas.openxmlformats.org/markup-compatibility/2006">
      <mc:Choice Requires="x14">
        <oleObject progId="Documento" shapeId="4105" r:id="rId12">
          <objectPr defaultSize="0" autoPict="0" r:id="rId5">
            <anchor moveWithCells="1" sizeWithCells="1">
              <from>
                <xdr:col>2</xdr:col>
                <xdr:colOff>0</xdr:colOff>
                <xdr:row>66</xdr:row>
                <xdr:rowOff>0</xdr:rowOff>
              </from>
              <to>
                <xdr:col>3</xdr:col>
                <xdr:colOff>314325</xdr:colOff>
                <xdr:row>66</xdr:row>
                <xdr:rowOff>0</xdr:rowOff>
              </to>
            </anchor>
          </objectPr>
        </oleObject>
      </mc:Choice>
      <mc:Fallback>
        <oleObject progId="Documento" shapeId="4105" r:id="rId12"/>
      </mc:Fallback>
    </mc:AlternateContent>
    <mc:AlternateContent xmlns:mc="http://schemas.openxmlformats.org/markup-compatibility/2006">
      <mc:Choice Requires="x14">
        <oleObject progId="Documento" shapeId="4106" r:id="rId13">
          <objectPr defaultSize="0" autoPict="0" r:id="rId5">
            <anchor moveWithCells="1" sizeWithCells="1">
              <from>
                <xdr:col>2</xdr:col>
                <xdr:colOff>1828800</xdr:colOff>
                <xdr:row>75</xdr:row>
                <xdr:rowOff>0</xdr:rowOff>
              </from>
              <to>
                <xdr:col>4</xdr:col>
                <xdr:colOff>314325</xdr:colOff>
                <xdr:row>75</xdr:row>
                <xdr:rowOff>9525</xdr:rowOff>
              </to>
            </anchor>
          </objectPr>
        </oleObject>
      </mc:Choice>
      <mc:Fallback>
        <oleObject progId="Documento" shapeId="4106" r:id="rId1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MODIF. CONTRERAS</vt:lpstr>
      <vt:lpstr>'MODIF. CONTRERAS'!Área_de_impresión</vt:lpstr>
    </vt:vector>
  </TitlesOfParts>
  <Company>C.D.E.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AMILCAR ROMERO P.</dc:creator>
  <cp:lastModifiedBy>Evelyn Valdera Guerrero</cp:lastModifiedBy>
  <cp:lastPrinted>2018-03-15T12:51:18Z</cp:lastPrinted>
  <dcterms:created xsi:type="dcterms:W3CDTF">1997-11-21T14:39:20Z</dcterms:created>
  <dcterms:modified xsi:type="dcterms:W3CDTF">2019-02-18T15:40:05Z</dcterms:modified>
</cp:coreProperties>
</file>