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esupuesto aprobado 2021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<sst xmlns="http://schemas.openxmlformats.org/spreadsheetml/2006/main" count="96" uniqueCount="96">
  <si>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</si>
  <si>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</si>
  <si>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</si>
  <si>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</si>
  <si>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</si>
  <si>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</si>
  <si>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</si>
  <si>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</si>
  <si>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</si>
  <si>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</si>
  <si>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</si>
  <si>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</si>
  <si>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</si>
  <si>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</si>
  <si>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</si>
  <si>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</si>
  <si>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</si>
  <si>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</si>
  <si>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</si>
  <si>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</si>
  <si>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</si>
  <si>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</si>
  <si>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</si>
  <si>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</si>
  <si>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</si>
  <si>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</si>
  <si>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</si>
  <si>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</si>
  <si>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</si>
  <si>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</si>
  <si>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GOBIERNO GENERAL  NACIONAL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</si>
  <si>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</si>
  <si>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</si>
  <si>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</si>
  <si>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</si>
  <si>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2.6.8-BIENES INTANGIBLES</t>
  </si>
  <si>
    <t>2.7-OBRAS</t>
  </si>
  <si>
    <t>2.7.1-OBRAS EN EDIFICACIONES</t>
  </si>
  <si>
    <t>Ministerio de Energía y Minas</t>
  </si>
  <si>
    <t>Año 2021</t>
  </si>
  <si>
    <t>En RD$</t>
  </si>
  <si>
    <t>Detalle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</si>
  <si>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</si>
  <si>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</si>
  <si>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</si>
  <si>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2.5- TRANSFERENCIAS DE CAPITAL</t>
  </si>
  <si>
    <t>2.5.1- 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</si>
  <si>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</si>
  <si>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</si>
  <si>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</si>
  <si>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</si>
  <si>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</si>
  <si>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</si>
  <si>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</si>
  <si>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</si>
  <si>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</si>
  <si>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</si>
  <si>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</si>
  <si>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</si>
  <si>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</si>
  <si>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</si>
  <si>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</si>
  <si>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</si>
  <si>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</si>
  <si>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</si>
  <si>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</si>
  <si>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</si>
  <si>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</si>
  <si>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</si>
  <si>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</si>
  <si>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</si>
  <si>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</si>
  <si>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</si>
  <si>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</si>
  <si>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</si>
  <si>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Noelia Cruz</t>
  </si>
  <si>
    <t>Wanda Contreras</t>
  </si>
  <si>
    <t>Enc. Presupuesto</t>
  </si>
  <si>
    <t>Directora Administrativa Financiera</t>
  </si>
  <si>
    <t>2.2.4-TRANSPORTE Y ALMACENAJE</t>
  </si>
  <si>
    <t>Presupuesto aprobado</t>
  </si>
  <si>
    <t>2.1GRATIFICACIONES Y BONIFICACIONES</t>
  </si>
  <si>
    <t>2.3.8-GASTOS QUE SE ASIGNARAN DURANTE EL EJERCICIO (ART. 32 Y 33 LEY 423-06)</t>
  </si>
  <si>
    <t>2.6.2-MOBILIARIO  Y EQUIPO EDUCACIONAL Y RECREATIVO</t>
  </si>
  <si>
    <t>2.6.4-VEHICULOS Y EQUIPOS DE TRANSPORTE, TRACCION Y ELEVACION</t>
  </si>
  <si>
    <t>2.6.6-RQUIPOS DE DEFENSA Y SEGURIDAD</t>
  </si>
  <si>
    <t>2.6.7-ACTIVOS BIOLOGICOS CULTIVABLES</t>
  </si>
  <si>
    <t>2.6.9-EDIFICIOS, ESTRUCTURAS, TIERRAS, TERRENOS Y OBJETOS DE VALOR</t>
  </si>
  <si>
    <t>2.7.2-INFRAESTRUCTURA</t>
  </si>
  <si>
    <t>2.7.3-CONSTRUCCIONES EN BIENES CONCESIONADOS</t>
  </si>
  <si>
    <t>2.7.4-GASTOS QUE SE ASIGNARAN DURANTE EL EJERCICIO PARA INVERSION (ART. 32 Y 33 LEY 423-06)</t>
  </si>
  <si>
    <t>Revisado y aprobado por:</t>
  </si>
  <si>
    <t>Presupuesto de Gastos y Aplicaciones Financieras</t>
  </si>
  <si>
    <t>Presupuesto Modificado</t>
  </si>
  <si>
    <t>Presupuesto Vigente</t>
  </si>
  <si>
    <t>Fecha de gasto: Presupuesto aprobado y reformulado (modificado)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</si>
</sst>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[$-1C0A]dddd\,\ d\ &quot;de&quot;\ mmmm\ &quot;de&quot;\ yyyy"/>
    <numFmt numFmtId="173" formatCode="[$-1C0A]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4" tint="0.39998000860214233"/>
      </bottom>
    </border>
    <border>
      <left style="hair">
        <color theme="4" tint="0.39998000860214233"/>
      </left>
      <right style="hair">
        <color theme="4" tint="0.39998000860214233"/>
      </right>
      <top style="hair">
        <color theme="4" tint="0.39998000860214233"/>
      </top>
      <bottom style="hair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43" fontId="2" fillId="0" borderId="0" xfId="42" applyFont="1" applyAlignment="1">
      <alignment/>
    </xf>
    <xf numFmtId="0" fontId="2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2" fillId="2" borderId="11" xfId="0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42" applyNumberFormat="1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3" fillId="0" borderId="0" xfId="0" applyNumberFormat="1" applyFont="1" applyAlignment="1">
      <alignment horizontal="right" wrapText="1"/>
    </xf>
    <xf numFmtId="41" fontId="4" fillId="0" borderId="0" xfId="42" applyNumberFormat="1" applyFont="1" applyAlignment="1">
      <alignment horizontal="right" wrapText="1"/>
    </xf>
    <xf numFmtId="41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2" fillId="0" borderId="0" xfId="0" applyNumberFormat="1" applyFont="1" applyAlignment="1">
      <alignment wrapText="1"/>
    </xf>
    <xf numFmtId="41" fontId="1" fillId="0" borderId="0" xfId="0" applyNumberFormat="1" applyFont="1" applyAlignment="1">
      <alignment wrapText="1"/>
    </xf>
    <xf numFmtId="43" fontId="2" fillId="2" borderId="11" xfId="0" applyNumberFormat="1" applyFont="1" applyFill="1" applyBorder="1" applyAlignment="1">
      <alignment wrapText="1"/>
    </xf>
    <xf numFmtId="41" fontId="2" fillId="2" borderId="0" xfId="0" applyNumberFormat="1" applyFont="1" applyFill="1" applyBorder="1" applyAlignment="1">
      <alignment wrapText="1"/>
    </xf>
    <xf numFmtId="43" fontId="2" fillId="8" borderId="0" xfId="0" applyNumberFormat="1" applyFont="1" applyFill="1" applyAlignment="1">
      <alignment wrapText="1"/>
    </xf>
    <xf numFmtId="43" fontId="1" fillId="0" borderId="0" xfId="42" applyFont="1" applyAlignment="1">
      <alignment/>
    </xf>
    <xf numFmtId="4" fontId="2" fillId="2" borderId="11" xfId="0" applyNumberFormat="1" applyFont="1" applyFill="1" applyBorder="1" applyAlignment="1">
      <alignment wrapText="1"/>
    </xf>
    <xf numFmtId="43" fontId="2" fillId="0" borderId="11" xfId="42" applyFont="1" applyBorder="1" applyAlignment="1">
      <alignment/>
    </xf>
    <xf numFmtId="43" fontId="1" fillId="0" borderId="11" xfId="42" applyFont="1" applyBorder="1" applyAlignment="1">
      <alignment/>
    </xf>
    <xf numFmtId="0" fontId="1" fillId="0" borderId="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1695450</xdr:colOff>
      <xdr:row>3</xdr:row>
      <xdr:rowOff>180975</xdr:rowOff>
    </xdr:to>
    <xdr:pic>
      <xdr:nvPicPr>
        <xdr:cNvPr id="1" name="Picture 1" descr="A close up of a logo&#10;&#10;Description automatically generated"/>
        <xdr:cNvPicPr preferRelativeResize="1">
          <a:picLocks noChangeAspect="1"/>
        </xdr:cNvPicPr>
      </xdr:nvPicPr>
      <xdr:blipFill>
        <a:blip r:embed="rId1"/>
        <a:srcRect t="8975" b="43109"/>
        <a:stretch>
          <a:fillRect/>
        </a:stretch>
      </xdr:blipFill>
      <xdr:spPr>
        <a:xfrm>
          <a:off x="95250" y="0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="80" zoomScaleNormal="80" zoomScalePageLayoutView="0" workbookViewId="0" topLeftCell="A92">
      <selection activeCell="B107" sqref="B107"/>
    </sheetView>
  </sheetViews>
  <sheetFormatPr defaultColWidth="9.140625" defaultRowHeight="12.75"/>
  <cols>
    <col min="1" max="1" width="87.00390625" style="1" customWidth="1"/>
    <col min="2" max="2" width="28.8515625" style="1" customWidth="1"/>
    <col min="3" max="3" width="30.00390625" style="2" customWidth="1"/>
    <col min="4" max="4" width="27.57421875" style="2" customWidth="1"/>
    <col min="5" max="16384" width="9.140625" style="2" customWidth="1"/>
  </cols>
  <sheetData>
    <row r="1" spans="1:4" ht="15">
      <c r="A1" s="46" t="s">
        <v>38</v>
      </c>
      <c r="B1" s="46"/>
      <c r="C1" s="46"/>
      <c r="D1" s="46"/>
    </row>
    <row r="2" spans="1:4" ht="15">
      <c r="A2" s="46" t="s">
        <v>39</v>
      </c>
      <c r="B2" s="46"/>
      <c r="C2" s="46"/>
      <c r="D2" s="46"/>
    </row>
    <row r="3" spans="1:4" ht="15">
      <c r="A3" s="46" t="s">
        <v>92</v>
      </c>
      <c r="B3" s="46"/>
      <c r="C3" s="46"/>
      <c r="D3" s="46"/>
    </row>
    <row r="4" spans="1:4" ht="15">
      <c r="A4" s="47" t="s">
        <v>40</v>
      </c>
      <c r="B4" s="47"/>
      <c r="C4" s="47"/>
      <c r="D4" s="47"/>
    </row>
    <row r="5" spans="1:4" s="44" customFormat="1" ht="22.5" customHeight="1">
      <c r="A5" s="42" t="s">
        <v>41</v>
      </c>
      <c r="B5" s="42" t="s">
        <v>80</v>
      </c>
      <c r="C5" s="43" t="s">
        <v>93</v>
      </c>
      <c r="D5" s="43" t="s">
        <v>94</v>
      </c>
    </row>
    <row r="6" spans="1:4" ht="13.5">
      <c r="A6" s="16" t="s">
        <v>0</v>
      </c>
      <c r="B6" s="41">
        <f>B7+B13+B23+B33+B43+B51+B61</f>
        <v>1123793109</v>
      </c>
      <c r="C6" s="38">
        <f>C7+C13+C23+C43+C51</f>
        <v>1521136629</v>
      </c>
      <c r="D6" s="39">
        <f>B6+C6</f>
        <v>2644929738</v>
      </c>
    </row>
    <row r="7" spans="1:4" ht="13.5">
      <c r="A7" s="3" t="s">
        <v>1</v>
      </c>
      <c r="B7" s="17">
        <f>SUM(B8:B12)</f>
        <v>399160858</v>
      </c>
      <c r="C7" s="9">
        <f>SUM(C8)</f>
        <v>590907873</v>
      </c>
      <c r="D7" s="9">
        <f aca="true" t="shared" si="0" ref="D7:D70">B7+C7</f>
        <v>990068731</v>
      </c>
    </row>
    <row r="8" spans="1:4" ht="13.5">
      <c r="A8" s="4" t="s">
        <v>2</v>
      </c>
      <c r="B8" s="20">
        <v>330374039</v>
      </c>
      <c r="C8" s="36">
        <v>590907873</v>
      </c>
      <c r="D8" s="36">
        <f t="shared" si="0"/>
        <v>921281912</v>
      </c>
    </row>
    <row r="9" spans="1:4" ht="13.5">
      <c r="A9" s="4" t="s">
        <v>3</v>
      </c>
      <c r="B9" s="20">
        <v>25947276</v>
      </c>
      <c r="C9" s="36">
        <v>0</v>
      </c>
      <c r="D9" s="36">
        <f t="shared" si="0"/>
        <v>25947276</v>
      </c>
    </row>
    <row r="10" spans="1:4" ht="13.5">
      <c r="A10" s="4" t="s">
        <v>4</v>
      </c>
      <c r="B10" s="20">
        <v>1100000</v>
      </c>
      <c r="C10" s="36">
        <v>0</v>
      </c>
      <c r="D10" s="36">
        <f t="shared" si="0"/>
        <v>1100000</v>
      </c>
    </row>
    <row r="11" spans="1:4" ht="13.5">
      <c r="A11" s="4" t="s">
        <v>81</v>
      </c>
      <c r="B11" s="20">
        <v>3500000</v>
      </c>
      <c r="C11" s="36">
        <v>0</v>
      </c>
      <c r="D11" s="36">
        <f t="shared" si="0"/>
        <v>3500000</v>
      </c>
    </row>
    <row r="12" spans="1:4" ht="13.5">
      <c r="A12" s="4" t="s">
        <v>5</v>
      </c>
      <c r="B12" s="20">
        <v>38239543</v>
      </c>
      <c r="C12" s="36">
        <v>0</v>
      </c>
      <c r="D12" s="36">
        <f t="shared" si="0"/>
        <v>38239543</v>
      </c>
    </row>
    <row r="13" spans="1:4" s="6" customFormat="1" ht="13.5">
      <c r="A13" s="5" t="s">
        <v>6</v>
      </c>
      <c r="B13" s="18">
        <f>SUM(B14:B22)</f>
        <v>88696506</v>
      </c>
      <c r="C13" s="9">
        <f>SUM(C14:C22)</f>
        <v>449500000</v>
      </c>
      <c r="D13" s="9">
        <f t="shared" si="0"/>
        <v>538196506</v>
      </c>
    </row>
    <row r="14" spans="1:4" ht="13.5">
      <c r="A14" s="7" t="s">
        <v>7</v>
      </c>
      <c r="B14" s="19">
        <v>11790000</v>
      </c>
      <c r="C14" s="36">
        <v>0</v>
      </c>
      <c r="D14" s="36">
        <f t="shared" si="0"/>
        <v>11790000</v>
      </c>
    </row>
    <row r="15" spans="1:4" ht="13.5">
      <c r="A15" s="7" t="s">
        <v>8</v>
      </c>
      <c r="B15" s="19">
        <v>3450000</v>
      </c>
      <c r="C15" s="36">
        <v>0</v>
      </c>
      <c r="D15" s="36">
        <f t="shared" si="0"/>
        <v>3450000</v>
      </c>
    </row>
    <row r="16" spans="1:4" ht="13.5">
      <c r="A16" s="7" t="s">
        <v>9</v>
      </c>
      <c r="B16" s="19">
        <v>5200000</v>
      </c>
      <c r="C16" s="36">
        <v>0</v>
      </c>
      <c r="D16" s="36">
        <f t="shared" si="0"/>
        <v>5200000</v>
      </c>
    </row>
    <row r="17" spans="1:4" ht="13.5">
      <c r="A17" s="8" t="s">
        <v>79</v>
      </c>
      <c r="B17" s="21">
        <v>1705000</v>
      </c>
      <c r="C17" s="36">
        <v>0</v>
      </c>
      <c r="D17" s="36">
        <f t="shared" si="0"/>
        <v>1705000</v>
      </c>
    </row>
    <row r="18" spans="1:4" ht="13.5">
      <c r="A18" s="7" t="s">
        <v>10</v>
      </c>
      <c r="B18" s="22">
        <v>7365000</v>
      </c>
      <c r="C18" s="36">
        <v>0</v>
      </c>
      <c r="D18" s="36">
        <f t="shared" si="0"/>
        <v>7365000</v>
      </c>
    </row>
    <row r="19" spans="1:4" ht="13.5">
      <c r="A19" s="7" t="s">
        <v>11</v>
      </c>
      <c r="B19" s="22">
        <v>7850500</v>
      </c>
      <c r="C19" s="36">
        <v>0</v>
      </c>
      <c r="D19" s="36">
        <f t="shared" si="0"/>
        <v>7850500</v>
      </c>
    </row>
    <row r="20" spans="1:4" ht="27.75">
      <c r="A20" s="7" t="s">
        <v>12</v>
      </c>
      <c r="B20" s="22">
        <v>5955501</v>
      </c>
      <c r="C20" s="36">
        <v>0</v>
      </c>
      <c r="D20" s="36">
        <f t="shared" si="0"/>
        <v>5955501</v>
      </c>
    </row>
    <row r="21" spans="1:4" ht="13.5">
      <c r="A21" s="7" t="s">
        <v>13</v>
      </c>
      <c r="B21" s="22">
        <v>37980505</v>
      </c>
      <c r="C21" s="36">
        <v>449500000</v>
      </c>
      <c r="D21" s="36">
        <f t="shared" si="0"/>
        <v>487480505</v>
      </c>
    </row>
    <row r="22" spans="1:4" ht="13.5">
      <c r="A22" s="7" t="s">
        <v>14</v>
      </c>
      <c r="B22" s="22">
        <v>7400000</v>
      </c>
      <c r="C22" s="36"/>
      <c r="D22" s="36">
        <f t="shared" si="0"/>
        <v>7400000</v>
      </c>
    </row>
    <row r="23" spans="1:4" s="6" customFormat="1" ht="13.5">
      <c r="A23" s="5" t="s">
        <v>15</v>
      </c>
      <c r="B23" s="23">
        <f>SUM(B24:B32)</f>
        <v>93615240</v>
      </c>
      <c r="C23" s="9">
        <f>SUM(C24:C32)</f>
        <v>200000000</v>
      </c>
      <c r="D23" s="9">
        <f t="shared" si="0"/>
        <v>293615240</v>
      </c>
    </row>
    <row r="24" spans="1:4" ht="13.5">
      <c r="A24" s="7" t="s">
        <v>16</v>
      </c>
      <c r="B24" s="22">
        <v>1480000</v>
      </c>
      <c r="C24" s="36">
        <v>0</v>
      </c>
      <c r="D24" s="36">
        <f t="shared" si="0"/>
        <v>1480000</v>
      </c>
    </row>
    <row r="25" spans="1:4" ht="13.5">
      <c r="A25" s="7" t="s">
        <v>17</v>
      </c>
      <c r="B25" s="22">
        <v>1300000</v>
      </c>
      <c r="C25" s="36">
        <v>0</v>
      </c>
      <c r="D25" s="36">
        <f t="shared" si="0"/>
        <v>1300000</v>
      </c>
    </row>
    <row r="26" spans="1:4" ht="13.5">
      <c r="A26" s="7" t="s">
        <v>18</v>
      </c>
      <c r="B26" s="22">
        <v>550000</v>
      </c>
      <c r="C26" s="36">
        <v>0</v>
      </c>
      <c r="D26" s="36">
        <f t="shared" si="0"/>
        <v>550000</v>
      </c>
    </row>
    <row r="27" spans="1:4" ht="13.5">
      <c r="A27" s="7" t="s">
        <v>19</v>
      </c>
      <c r="B27" s="22">
        <v>200000</v>
      </c>
      <c r="C27" s="36">
        <v>0</v>
      </c>
      <c r="D27" s="36">
        <f t="shared" si="0"/>
        <v>200000</v>
      </c>
    </row>
    <row r="28" spans="1:4" ht="13.5">
      <c r="A28" s="7" t="s">
        <v>20</v>
      </c>
      <c r="B28" s="22">
        <v>1100000</v>
      </c>
      <c r="C28" s="36">
        <v>0</v>
      </c>
      <c r="D28" s="36">
        <f t="shared" si="0"/>
        <v>1100000</v>
      </c>
    </row>
    <row r="29" spans="1:4" ht="13.5">
      <c r="A29" s="7" t="s">
        <v>21</v>
      </c>
      <c r="B29" s="22">
        <v>445000</v>
      </c>
      <c r="C29" s="36">
        <v>0</v>
      </c>
      <c r="D29" s="36">
        <f t="shared" si="0"/>
        <v>445000</v>
      </c>
    </row>
    <row r="30" spans="1:4" ht="13.5">
      <c r="A30" s="7" t="s">
        <v>22</v>
      </c>
      <c r="B30" s="22">
        <v>15469707</v>
      </c>
      <c r="C30" s="36">
        <v>0</v>
      </c>
      <c r="D30" s="36">
        <f t="shared" si="0"/>
        <v>15469707</v>
      </c>
    </row>
    <row r="31" spans="1:4" ht="13.5">
      <c r="A31" s="7" t="s">
        <v>82</v>
      </c>
      <c r="B31" s="24">
        <v>0</v>
      </c>
      <c r="C31" s="36">
        <v>0</v>
      </c>
      <c r="D31" s="36">
        <f t="shared" si="0"/>
        <v>0</v>
      </c>
    </row>
    <row r="32" spans="1:4" ht="13.5">
      <c r="A32" s="7" t="s">
        <v>23</v>
      </c>
      <c r="B32" s="22">
        <v>73070533</v>
      </c>
      <c r="C32" s="36">
        <v>200000000</v>
      </c>
      <c r="D32" s="36">
        <f t="shared" si="0"/>
        <v>273070533</v>
      </c>
    </row>
    <row r="33" spans="1:4" ht="13.5">
      <c r="A33" s="5" t="s">
        <v>24</v>
      </c>
      <c r="B33" s="18">
        <f>SUM(B34:B40)</f>
        <v>503636756</v>
      </c>
      <c r="C33" s="36">
        <v>0</v>
      </c>
      <c r="D33" s="9">
        <f t="shared" si="0"/>
        <v>503636756</v>
      </c>
    </row>
    <row r="34" spans="1:4" ht="13.5">
      <c r="A34" s="7" t="s">
        <v>25</v>
      </c>
      <c r="B34" s="19">
        <v>2920000</v>
      </c>
      <c r="C34" s="36">
        <v>0</v>
      </c>
      <c r="D34" s="36">
        <f t="shared" si="0"/>
        <v>2920000</v>
      </c>
    </row>
    <row r="35" spans="1:4" ht="13.5">
      <c r="A35" s="7" t="s">
        <v>26</v>
      </c>
      <c r="B35" s="19">
        <v>296716756</v>
      </c>
      <c r="C35" s="36">
        <v>0</v>
      </c>
      <c r="D35" s="36">
        <f t="shared" si="0"/>
        <v>296716756</v>
      </c>
    </row>
    <row r="36" spans="1:4" ht="13.5">
      <c r="A36" s="7" t="s">
        <v>42</v>
      </c>
      <c r="B36" s="24">
        <v>0</v>
      </c>
      <c r="C36" s="36">
        <v>0</v>
      </c>
      <c r="D36" s="36">
        <f t="shared" si="0"/>
        <v>0</v>
      </c>
    </row>
    <row r="37" spans="1:4" ht="13.5">
      <c r="A37" s="7" t="s">
        <v>43</v>
      </c>
      <c r="B37" s="24">
        <v>0</v>
      </c>
      <c r="C37" s="36">
        <v>0</v>
      </c>
      <c r="D37" s="36">
        <f t="shared" si="0"/>
        <v>0</v>
      </c>
    </row>
    <row r="38" spans="1:4" ht="13.5">
      <c r="A38" s="7" t="s">
        <v>44</v>
      </c>
      <c r="B38" s="24">
        <v>0</v>
      </c>
      <c r="C38" s="36">
        <v>0</v>
      </c>
      <c r="D38" s="36">
        <f t="shared" si="0"/>
        <v>0</v>
      </c>
    </row>
    <row r="39" spans="1:4" ht="13.5">
      <c r="A39" s="7" t="s">
        <v>27</v>
      </c>
      <c r="B39" s="19">
        <v>4000000</v>
      </c>
      <c r="C39" s="36">
        <v>0</v>
      </c>
      <c r="D39" s="36">
        <f t="shared" si="0"/>
        <v>4000000</v>
      </c>
    </row>
    <row r="40" spans="1:4" ht="13.5">
      <c r="A40" s="7" t="s">
        <v>28</v>
      </c>
      <c r="B40" s="19">
        <v>200000000</v>
      </c>
      <c r="C40" s="36">
        <v>0</v>
      </c>
      <c r="D40" s="36">
        <f t="shared" si="0"/>
        <v>200000000</v>
      </c>
    </row>
    <row r="41" spans="1:4" ht="13.5">
      <c r="A41" s="5" t="s">
        <v>29</v>
      </c>
      <c r="B41" s="24">
        <v>0</v>
      </c>
      <c r="C41" s="36">
        <v>0</v>
      </c>
      <c r="D41" s="36">
        <f t="shared" si="0"/>
        <v>0</v>
      </c>
    </row>
    <row r="42" spans="1:4" ht="13.5">
      <c r="A42" s="7" t="s">
        <v>30</v>
      </c>
      <c r="B42" s="24">
        <v>0</v>
      </c>
      <c r="C42" s="36">
        <v>0</v>
      </c>
      <c r="D42" s="36">
        <f t="shared" si="0"/>
        <v>0</v>
      </c>
    </row>
    <row r="43" spans="1:4" s="6" customFormat="1" ht="13.5">
      <c r="A43" s="5" t="s">
        <v>45</v>
      </c>
      <c r="B43" s="25">
        <f>SUM(B44:B50)</f>
        <v>17399</v>
      </c>
      <c r="C43" s="9">
        <f>C45</f>
        <v>4828756</v>
      </c>
      <c r="D43" s="9">
        <f t="shared" si="0"/>
        <v>4846155</v>
      </c>
    </row>
    <row r="44" spans="1:4" ht="13.5">
      <c r="A44" s="7" t="s">
        <v>46</v>
      </c>
      <c r="B44" s="24">
        <v>0</v>
      </c>
      <c r="C44" s="36">
        <v>0</v>
      </c>
      <c r="D44" s="36">
        <f t="shared" si="0"/>
        <v>0</v>
      </c>
    </row>
    <row r="45" spans="1:4" ht="13.5">
      <c r="A45" s="7" t="s">
        <v>47</v>
      </c>
      <c r="B45" s="24">
        <v>17399</v>
      </c>
      <c r="C45" s="36">
        <v>4828756</v>
      </c>
      <c r="D45" s="36">
        <f t="shared" si="0"/>
        <v>4846155</v>
      </c>
    </row>
    <row r="46" spans="1:4" ht="13.5">
      <c r="A46" s="7" t="s">
        <v>48</v>
      </c>
      <c r="B46" s="26">
        <v>0</v>
      </c>
      <c r="C46" s="36">
        <v>0</v>
      </c>
      <c r="D46" s="36">
        <f t="shared" si="0"/>
        <v>0</v>
      </c>
    </row>
    <row r="47" spans="1:4" ht="13.5">
      <c r="A47" s="7" t="s">
        <v>49</v>
      </c>
      <c r="B47" s="26">
        <v>0</v>
      </c>
      <c r="C47" s="36">
        <v>0</v>
      </c>
      <c r="D47" s="36">
        <f t="shared" si="0"/>
        <v>0</v>
      </c>
    </row>
    <row r="48" spans="1:4" ht="13.5">
      <c r="A48" s="7" t="s">
        <v>50</v>
      </c>
      <c r="B48" s="26">
        <v>0</v>
      </c>
      <c r="C48" s="36">
        <v>0</v>
      </c>
      <c r="D48" s="36">
        <f t="shared" si="0"/>
        <v>0</v>
      </c>
    </row>
    <row r="49" spans="1:4" ht="13.5">
      <c r="A49" s="7" t="s">
        <v>51</v>
      </c>
      <c r="B49" s="26">
        <v>0</v>
      </c>
      <c r="C49" s="36">
        <v>0</v>
      </c>
      <c r="D49" s="36">
        <f t="shared" si="0"/>
        <v>0</v>
      </c>
    </row>
    <row r="50" spans="1:4" ht="13.5">
      <c r="A50" s="7" t="s">
        <v>52</v>
      </c>
      <c r="B50" s="26">
        <v>0</v>
      </c>
      <c r="C50" s="36">
        <v>0</v>
      </c>
      <c r="D50" s="36">
        <f t="shared" si="0"/>
        <v>0</v>
      </c>
    </row>
    <row r="51" spans="1:4" s="6" customFormat="1" ht="13.5">
      <c r="A51" s="5" t="s">
        <v>31</v>
      </c>
      <c r="B51" s="18">
        <f>SUM(B52:B60)</f>
        <v>38366350</v>
      </c>
      <c r="C51" s="9">
        <f>SUM(C52:C60)</f>
        <v>275900000</v>
      </c>
      <c r="D51" s="9">
        <f t="shared" si="0"/>
        <v>314266350</v>
      </c>
    </row>
    <row r="52" spans="1:4" ht="13.5">
      <c r="A52" s="7" t="s">
        <v>32</v>
      </c>
      <c r="B52" s="19">
        <v>5465000</v>
      </c>
      <c r="C52" s="36">
        <v>0</v>
      </c>
      <c r="D52" s="36">
        <f t="shared" si="0"/>
        <v>5465000</v>
      </c>
    </row>
    <row r="53" spans="1:4" ht="13.5">
      <c r="A53" s="7" t="s">
        <v>83</v>
      </c>
      <c r="B53" s="19">
        <v>1210500</v>
      </c>
      <c r="C53" s="36">
        <v>0</v>
      </c>
      <c r="D53" s="36">
        <f t="shared" si="0"/>
        <v>1210500</v>
      </c>
    </row>
    <row r="54" spans="1:6" ht="13.5">
      <c r="A54" s="7" t="s">
        <v>33</v>
      </c>
      <c r="B54" s="19">
        <v>250000</v>
      </c>
      <c r="C54" s="36">
        <v>0</v>
      </c>
      <c r="D54" s="36">
        <f t="shared" si="0"/>
        <v>250000</v>
      </c>
      <c r="F54" s="40"/>
    </row>
    <row r="55" spans="1:6" ht="13.5">
      <c r="A55" s="7" t="s">
        <v>84</v>
      </c>
      <c r="B55" s="19">
        <v>26095350</v>
      </c>
      <c r="C55" s="36">
        <v>0</v>
      </c>
      <c r="D55" s="36">
        <f t="shared" si="0"/>
        <v>26095350</v>
      </c>
      <c r="F55" s="40"/>
    </row>
    <row r="56" spans="1:4" ht="13.5">
      <c r="A56" s="7" t="s">
        <v>34</v>
      </c>
      <c r="B56" s="19">
        <v>2045000</v>
      </c>
      <c r="C56" s="36">
        <v>275900000</v>
      </c>
      <c r="D56" s="36">
        <f t="shared" si="0"/>
        <v>277945000</v>
      </c>
    </row>
    <row r="57" spans="1:4" ht="13.5">
      <c r="A57" s="7" t="s">
        <v>85</v>
      </c>
      <c r="B57" s="19">
        <v>50000</v>
      </c>
      <c r="C57" s="36">
        <v>0</v>
      </c>
      <c r="D57" s="36">
        <f t="shared" si="0"/>
        <v>50000</v>
      </c>
    </row>
    <row r="58" spans="1:4" ht="13.5">
      <c r="A58" s="7" t="s">
        <v>86</v>
      </c>
      <c r="B58" s="27">
        <v>0</v>
      </c>
      <c r="C58" s="36">
        <v>0</v>
      </c>
      <c r="D58" s="36">
        <f t="shared" si="0"/>
        <v>0</v>
      </c>
    </row>
    <row r="59" spans="1:4" ht="13.5">
      <c r="A59" s="7" t="s">
        <v>35</v>
      </c>
      <c r="B59" s="19">
        <v>3250500</v>
      </c>
      <c r="C59" s="36">
        <v>0</v>
      </c>
      <c r="D59" s="36">
        <f t="shared" si="0"/>
        <v>3250500</v>
      </c>
    </row>
    <row r="60" spans="1:4" ht="13.5">
      <c r="A60" s="7" t="s">
        <v>87</v>
      </c>
      <c r="B60" s="27">
        <v>0</v>
      </c>
      <c r="C60" s="36">
        <v>0</v>
      </c>
      <c r="D60" s="36">
        <f t="shared" si="0"/>
        <v>0</v>
      </c>
    </row>
    <row r="61" spans="1:4" s="6" customFormat="1" ht="13.5">
      <c r="A61" s="10" t="s">
        <v>36</v>
      </c>
      <c r="B61" s="28">
        <f>SUM(B62:B65)</f>
        <v>300000</v>
      </c>
      <c r="C61" s="9">
        <v>0</v>
      </c>
      <c r="D61" s="9">
        <f t="shared" si="0"/>
        <v>300000</v>
      </c>
    </row>
    <row r="62" spans="1:4" ht="13.5">
      <c r="A62" s="11" t="s">
        <v>37</v>
      </c>
      <c r="B62" s="29">
        <v>300000</v>
      </c>
      <c r="C62" s="36">
        <v>0</v>
      </c>
      <c r="D62" s="36">
        <f t="shared" si="0"/>
        <v>300000</v>
      </c>
    </row>
    <row r="63" spans="1:4" ht="13.5">
      <c r="A63" s="11" t="s">
        <v>88</v>
      </c>
      <c r="B63" s="30">
        <v>0</v>
      </c>
      <c r="C63" s="36">
        <v>0</v>
      </c>
      <c r="D63" s="36">
        <f t="shared" si="0"/>
        <v>0</v>
      </c>
    </row>
    <row r="64" spans="1:4" ht="13.5">
      <c r="A64" s="11" t="s">
        <v>89</v>
      </c>
      <c r="B64" s="30">
        <v>0</v>
      </c>
      <c r="C64" s="36">
        <v>0</v>
      </c>
      <c r="D64" s="36">
        <f t="shared" si="0"/>
        <v>0</v>
      </c>
    </row>
    <row r="65" spans="1:4" ht="27.75">
      <c r="A65" s="7" t="s">
        <v>90</v>
      </c>
      <c r="B65" s="30">
        <v>0</v>
      </c>
      <c r="C65" s="36">
        <v>0</v>
      </c>
      <c r="D65" s="36">
        <f t="shared" si="0"/>
        <v>0</v>
      </c>
    </row>
    <row r="66" spans="1:4" s="6" customFormat="1" ht="13.5">
      <c r="A66" s="10" t="s">
        <v>53</v>
      </c>
      <c r="B66" s="31">
        <v>0</v>
      </c>
      <c r="C66" s="36">
        <v>0</v>
      </c>
      <c r="D66" s="36">
        <f t="shared" si="0"/>
        <v>0</v>
      </c>
    </row>
    <row r="67" spans="1:4" ht="13.5">
      <c r="A67" s="1" t="s">
        <v>54</v>
      </c>
      <c r="B67" s="32">
        <v>0</v>
      </c>
      <c r="C67" s="36">
        <v>0</v>
      </c>
      <c r="D67" s="36">
        <f t="shared" si="0"/>
        <v>0</v>
      </c>
    </row>
    <row r="68" spans="1:4" ht="13.5">
      <c r="A68" s="1" t="s">
        <v>55</v>
      </c>
      <c r="B68" s="32">
        <v>0</v>
      </c>
      <c r="C68" s="36">
        <v>0</v>
      </c>
      <c r="D68" s="36">
        <f t="shared" si="0"/>
        <v>0</v>
      </c>
    </row>
    <row r="69" spans="1:4" s="6" customFormat="1" ht="13.5">
      <c r="A69" s="10" t="s">
        <v>56</v>
      </c>
      <c r="B69" s="31">
        <v>0</v>
      </c>
      <c r="C69" s="36">
        <v>0</v>
      </c>
      <c r="D69" s="36">
        <f t="shared" si="0"/>
        <v>0</v>
      </c>
    </row>
    <row r="70" spans="1:4" ht="13.5">
      <c r="A70" s="1" t="s">
        <v>57</v>
      </c>
      <c r="B70" s="32">
        <v>0</v>
      </c>
      <c r="C70" s="36">
        <v>0</v>
      </c>
      <c r="D70" s="36">
        <f t="shared" si="0"/>
        <v>0</v>
      </c>
    </row>
    <row r="71" spans="1:4" ht="13.5">
      <c r="A71" s="1" t="s">
        <v>58</v>
      </c>
      <c r="B71" s="32">
        <v>0</v>
      </c>
      <c r="C71" s="36">
        <v>0</v>
      </c>
      <c r="D71" s="36">
        <f>B71+C71</f>
        <v>0</v>
      </c>
    </row>
    <row r="72" spans="1:4" ht="13.5">
      <c r="A72" s="1" t="s">
        <v>59</v>
      </c>
      <c r="B72" s="32">
        <v>0</v>
      </c>
      <c r="C72" s="36">
        <v>0</v>
      </c>
      <c r="D72" s="36">
        <f>B72+C72</f>
        <v>0</v>
      </c>
    </row>
    <row r="73" spans="1:4" ht="13.5">
      <c r="A73" s="2"/>
      <c r="B73" s="2"/>
      <c r="C73" s="36"/>
      <c r="D73" s="36"/>
    </row>
    <row r="74" spans="1:4" s="6" customFormat="1" ht="13.5">
      <c r="A74" s="12" t="s">
        <v>60</v>
      </c>
      <c r="B74" s="33">
        <f>B61+B51+B43+B33+B23+B13+B7</f>
        <v>1123793109</v>
      </c>
      <c r="C74" s="37">
        <f>C51+C43+C23+C13+C7</f>
        <v>1521136629</v>
      </c>
      <c r="D74" s="37">
        <f>D61+D51+D43+D33+D23+D13+D7</f>
        <v>2644929738</v>
      </c>
    </row>
    <row r="75" spans="3:4" ht="13.5">
      <c r="C75" s="1"/>
      <c r="D75" s="1"/>
    </row>
    <row r="76" spans="1:4" ht="13.5">
      <c r="A76" s="10" t="s">
        <v>61</v>
      </c>
      <c r="B76" s="31">
        <v>0</v>
      </c>
      <c r="C76" s="31">
        <v>0</v>
      </c>
      <c r="D76" s="31">
        <v>0</v>
      </c>
    </row>
    <row r="77" spans="1:4" ht="13.5">
      <c r="A77" s="10" t="s">
        <v>62</v>
      </c>
      <c r="B77" s="31">
        <v>0</v>
      </c>
      <c r="C77" s="31">
        <v>0</v>
      </c>
      <c r="D77" s="31">
        <v>0</v>
      </c>
    </row>
    <row r="78" spans="1:4" ht="13.5">
      <c r="A78" s="1" t="s">
        <v>63</v>
      </c>
      <c r="B78" s="32">
        <v>0</v>
      </c>
      <c r="C78" s="32">
        <v>0</v>
      </c>
      <c r="D78" s="32">
        <v>0</v>
      </c>
    </row>
    <row r="79" spans="1:4" ht="13.5">
      <c r="A79" s="1" t="s">
        <v>64</v>
      </c>
      <c r="B79" s="32">
        <v>0</v>
      </c>
      <c r="C79" s="32">
        <v>0</v>
      </c>
      <c r="D79" s="32">
        <v>0</v>
      </c>
    </row>
    <row r="80" spans="1:4" ht="13.5">
      <c r="A80" s="10" t="s">
        <v>65</v>
      </c>
      <c r="B80" s="31">
        <v>0</v>
      </c>
      <c r="C80" s="31">
        <v>0</v>
      </c>
      <c r="D80" s="31">
        <v>0</v>
      </c>
    </row>
    <row r="81" spans="1:4" ht="13.5">
      <c r="A81" s="1" t="s">
        <v>66</v>
      </c>
      <c r="B81" s="32">
        <v>0</v>
      </c>
      <c r="C81" s="32">
        <v>0</v>
      </c>
      <c r="D81" s="32">
        <v>0</v>
      </c>
    </row>
    <row r="82" spans="1:4" ht="13.5">
      <c r="A82" s="1" t="s">
        <v>67</v>
      </c>
      <c r="B82" s="32">
        <v>0</v>
      </c>
      <c r="C82" s="32">
        <v>0</v>
      </c>
      <c r="D82" s="32">
        <v>0</v>
      </c>
    </row>
    <row r="83" spans="1:4" ht="13.5">
      <c r="A83" s="10" t="s">
        <v>68</v>
      </c>
      <c r="B83" s="31">
        <v>0</v>
      </c>
      <c r="C83" s="31">
        <v>0</v>
      </c>
      <c r="D83" s="31">
        <v>0</v>
      </c>
    </row>
    <row r="84" spans="1:4" ht="13.5">
      <c r="A84" s="1" t="s">
        <v>69</v>
      </c>
      <c r="B84" s="32">
        <v>0</v>
      </c>
      <c r="C84" s="32">
        <v>0</v>
      </c>
      <c r="D84" s="32">
        <v>0</v>
      </c>
    </row>
    <row r="85" spans="1:4" ht="13.5">
      <c r="A85" s="12" t="s">
        <v>70</v>
      </c>
      <c r="B85" s="34"/>
      <c r="C85" s="34"/>
      <c r="D85" s="34"/>
    </row>
    <row r="86" spans="3:4" ht="13.5">
      <c r="C86" s="36"/>
      <c r="D86" s="36"/>
    </row>
    <row r="87" spans="1:4" ht="13.5">
      <c r="A87" s="13" t="s">
        <v>71</v>
      </c>
      <c r="B87" s="35">
        <f>B74</f>
        <v>1123793109</v>
      </c>
      <c r="C87" s="35">
        <f>C74</f>
        <v>1521136629</v>
      </c>
      <c r="D87" s="35">
        <f>D74</f>
        <v>2644929738</v>
      </c>
    </row>
    <row r="88" spans="1:2" ht="14.25" customHeight="1">
      <c r="A88" s="48" t="s">
        <v>72</v>
      </c>
      <c r="B88" s="48"/>
    </row>
    <row r="89" spans="1:2" ht="13.5" customHeight="1">
      <c r="A89" s="48" t="s">
        <v>95</v>
      </c>
      <c r="B89" s="48"/>
    </row>
    <row r="90" spans="1:2" ht="14.25" customHeight="1">
      <c r="A90" s="48" t="s">
        <v>73</v>
      </c>
      <c r="B90" s="48"/>
    </row>
    <row r="93" spans="1:3" ht="13.5">
      <c r="A93" s="14" t="s">
        <v>74</v>
      </c>
      <c r="B93" s="49" t="s">
        <v>91</v>
      </c>
      <c r="C93" s="49"/>
    </row>
    <row r="97" spans="1:3" ht="13.5">
      <c r="A97" s="14" t="s">
        <v>75</v>
      </c>
      <c r="B97" s="49" t="s">
        <v>76</v>
      </c>
      <c r="C97" s="49"/>
    </row>
    <row r="98" spans="1:3" ht="19.5" customHeight="1">
      <c r="A98" s="15" t="s">
        <v>77</v>
      </c>
      <c r="B98" s="45" t="s">
        <v>78</v>
      </c>
      <c r="C98" s="45"/>
    </row>
  </sheetData>
  <sheetProtection/>
  <mergeCells count="10">
    <mergeCell ref="B98:C98"/>
    <mergeCell ref="A1:D1"/>
    <mergeCell ref="A2:D2"/>
    <mergeCell ref="A3:D3"/>
    <mergeCell ref="A4:D4"/>
    <mergeCell ref="A90:B90"/>
    <mergeCell ref="B93:C93"/>
    <mergeCell ref="B97:C97"/>
    <mergeCell ref="A88:B88"/>
    <mergeCell ref="A89:B89"/>
  </mergeCells>
  <printOptions/>
  <pageMargins left="0.75" right="0.75" top="1" bottom="1" header="0.2" footer="0.2"/>
  <pageSetup fitToHeight="1000" horizontalDpi="600" verticalDpi="600" orientation="landscape" scale="32" r:id="rId2"/>
  <headerFooter alignWithMargins="0">
    <oddHeader>&amp;LSistema de Información de la Gestión Financiera
Periodo:2021&amp;C
Reporte IGP&amp;REG-004-DEFRD_1538073643392s
30/06/2021 15:37:38
Página &amp;P de &amp;N
22300254202-SIGEF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Minerva Cruz Matias</dc:creator>
  <cp:keywords/>
  <dc:description/>
  <cp:lastModifiedBy>Jhonaika Peguero</cp:lastModifiedBy>
  <cp:lastPrinted>2021-11-30T18:20:59Z</cp:lastPrinted>
  <dcterms:created xsi:type="dcterms:W3CDTF">2021-06-30T20:07:30Z</dcterms:created>
  <dcterms:modified xsi:type="dcterms:W3CDTF">2021-11-30T18:22:15Z</dcterms:modified>
  <cp:category/>
  <cp:version/>
  <cp:contentType/>
  <cp:contentStatus/>
</cp:coreProperties>
</file>