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cisco.cruz\Desktop\"/>
    </mc:Choice>
  </mc:AlternateContent>
  <xr:revisionPtr revIDLastSave="0" documentId="8_{6BB71B4F-C3F3-4521-ACAC-08431B04462A}" xr6:coauthVersionLast="36" xr6:coauthVersionMax="36" xr10:uidLastSave="{00000000-0000-0000-0000-000000000000}"/>
  <bookViews>
    <workbookView xWindow="0" yWindow="0" windowWidth="24000" windowHeight="8925" xr2:uid="{4893C418-E588-455A-BE4F-B1CA7A20E5A5}"/>
  </bookViews>
  <sheets>
    <sheet name="Por Producto" sheetId="1" r:id="rId1"/>
  </sheets>
  <externalReferences>
    <externalReference r:id="rId2"/>
  </externalReferences>
  <definedNames>
    <definedName name="_xlnm._FilterDatabase" localSheetId="0" hidden="1">'Por Producto'!$A$8:$N$169</definedName>
    <definedName name="_xlnm.Print_Titles" localSheetId="0">'Por Producto'!$8:$9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68" i="1" l="1"/>
  <c r="H167" i="1"/>
  <c r="I166" i="1"/>
  <c r="I169" i="1" s="1"/>
  <c r="H165" i="1"/>
  <c r="H164" i="1"/>
  <c r="I163" i="1"/>
  <c r="H162" i="1"/>
  <c r="H161" i="1"/>
  <c r="H160" i="1"/>
  <c r="I159" i="1"/>
  <c r="H158" i="1"/>
  <c r="H157" i="1"/>
  <c r="H156" i="1"/>
  <c r="H155" i="1"/>
  <c r="H154" i="1"/>
  <c r="H153" i="1"/>
  <c r="I152" i="1"/>
  <c r="H151" i="1"/>
  <c r="H150" i="1"/>
  <c r="H149" i="1"/>
  <c r="H148" i="1"/>
  <c r="I147" i="1"/>
  <c r="H146" i="1"/>
  <c r="H145" i="1"/>
  <c r="H144" i="1"/>
  <c r="H143" i="1"/>
  <c r="H142" i="1"/>
  <c r="H141" i="1"/>
  <c r="H140" i="1"/>
  <c r="H139" i="1"/>
  <c r="H138" i="1"/>
  <c r="I137" i="1"/>
  <c r="H136" i="1"/>
  <c r="H135" i="1"/>
  <c r="H134" i="1"/>
  <c r="H133" i="1"/>
  <c r="H132" i="1"/>
  <c r="H131" i="1"/>
  <c r="I130" i="1"/>
  <c r="H129" i="1"/>
  <c r="H128" i="1"/>
  <c r="H127" i="1"/>
  <c r="H126" i="1"/>
  <c r="I125" i="1"/>
  <c r="H124" i="1"/>
  <c r="H123" i="1"/>
  <c r="H122" i="1"/>
  <c r="H121" i="1"/>
  <c r="H120" i="1"/>
  <c r="H119" i="1"/>
  <c r="I118" i="1"/>
  <c r="H117" i="1"/>
  <c r="H116" i="1"/>
  <c r="H115" i="1"/>
  <c r="H114" i="1"/>
  <c r="I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I86" i="1"/>
  <c r="H85" i="1"/>
  <c r="H84" i="1"/>
  <c r="H83" i="1"/>
  <c r="H82" i="1"/>
  <c r="I81" i="1"/>
  <c r="H80" i="1"/>
  <c r="H79" i="1"/>
  <c r="H78" i="1"/>
  <c r="H77" i="1"/>
  <c r="H76" i="1"/>
  <c r="H75" i="1"/>
  <c r="H74" i="1"/>
  <c r="H73" i="1"/>
  <c r="H72" i="1"/>
  <c r="H71" i="1"/>
  <c r="H70" i="1"/>
  <c r="H69" i="1"/>
  <c r="I68" i="1"/>
  <c r="H67" i="1"/>
  <c r="H66" i="1"/>
  <c r="H65" i="1"/>
  <c r="I64" i="1"/>
  <c r="H63" i="1"/>
  <c r="H62" i="1"/>
  <c r="H61" i="1"/>
  <c r="H60" i="1"/>
  <c r="H59" i="1"/>
  <c r="I58" i="1"/>
  <c r="H57" i="1"/>
  <c r="H56" i="1"/>
  <c r="H55" i="1"/>
  <c r="H54" i="1"/>
  <c r="I53" i="1"/>
  <c r="H52" i="1"/>
  <c r="H51" i="1"/>
  <c r="H50" i="1"/>
  <c r="H49" i="1"/>
  <c r="I48" i="1"/>
  <c r="H47" i="1"/>
  <c r="H46" i="1"/>
  <c r="H45" i="1"/>
  <c r="I44" i="1"/>
  <c r="H43" i="1"/>
  <c r="I42" i="1"/>
  <c r="H41" i="1"/>
  <c r="H40" i="1"/>
  <c r="H39" i="1"/>
  <c r="H38" i="1"/>
  <c r="H37" i="1"/>
  <c r="H36" i="1"/>
  <c r="H35" i="1"/>
  <c r="H34" i="1"/>
  <c r="H33" i="1"/>
  <c r="I32" i="1"/>
  <c r="H31" i="1"/>
  <c r="H30" i="1"/>
  <c r="H29" i="1"/>
  <c r="H28" i="1"/>
  <c r="H27" i="1"/>
  <c r="H26" i="1"/>
  <c r="H25" i="1"/>
  <c r="H24" i="1"/>
  <c r="I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</calcChain>
</file>

<file path=xl/sharedStrings.xml><?xml version="1.0" encoding="utf-8"?>
<sst xmlns="http://schemas.openxmlformats.org/spreadsheetml/2006/main" count="830" uniqueCount="231">
  <si>
    <t>Resumen del Monitoreo del Plan Operativo Anual 2019 (por producto)</t>
  </si>
  <si>
    <t>Ministerio de Energía y Minas - Dirección de Planificación y Desarrollo</t>
  </si>
  <si>
    <t>Trimestre 2: abril-junio 2019</t>
  </si>
  <si>
    <t>UNIDAD</t>
  </si>
  <si>
    <t>NIVEL DE EFICIACIA AL TRIMESTRE EN EVALUACIÓN</t>
  </si>
  <si>
    <t>EJE ESTRATÉGICO</t>
  </si>
  <si>
    <t>OBJETIVO ESTRATÉGICO</t>
  </si>
  <si>
    <t>ESTRATEGIA</t>
  </si>
  <si>
    <t>PRODUCTO</t>
  </si>
  <si>
    <t>PESO EN LA UNIDAD (%)</t>
  </si>
  <si>
    <t>PESO DEL PRODUCTO (%)</t>
  </si>
  <si>
    <t>PRESUPUESTO PROGRAMADO MEMRD (RD$)</t>
  </si>
  <si>
    <t>NIVEL EJECUCIÓN (% ACUMULADO)</t>
  </si>
  <si>
    <t>COMENTARIOS Y OBSERVACIONES</t>
  </si>
  <si>
    <t>T1</t>
  </si>
  <si>
    <t>T2</t>
  </si>
  <si>
    <t>T3</t>
  </si>
  <si>
    <t>T4</t>
  </si>
  <si>
    <t>1. Viceministerio de Energía</t>
  </si>
  <si>
    <t>1. Desarrollo Energético Sostenible.</t>
  </si>
  <si>
    <t>1. Aprovechar de manera integral, sostenible y responsable los recursos energéticos renovables, incrementando el suministro de energía a partir de ellos.</t>
  </si>
  <si>
    <t>2. Definir el Plan Nacional para el aprovechamiento sostenible de la energía renovable en el mediano y largo plazo.</t>
  </si>
  <si>
    <t>Meta Presidencial - Parque Temático de Energía Renovable (PTER) - Ciudad Juan Bosch</t>
  </si>
  <si>
    <t>1. Analizar el marco de políticas, tanto local como extranjero, para enriquecer los planes de acción de aprovechamiento integral y sostenible de la energía renovable.</t>
  </si>
  <si>
    <t>Meta Presidencial -Estudio de la estimación y proyección de la demanda de electricidad</t>
  </si>
  <si>
    <t>Meta Presidencial - Elaboración de plan de expansión  de generación</t>
  </si>
  <si>
    <t>-</t>
  </si>
  <si>
    <t>Meta Presidencial - Revisión del Marco institucional y normativo del sector eléctrico nacional</t>
  </si>
  <si>
    <t>La solicitud de contratación no se ha realizado todavía pues se están revisando los TdR.</t>
  </si>
  <si>
    <t>Meta Presidencial - Estudio para determinación del potencial micro y mini hidroeléctrico a nivel nacional</t>
  </si>
  <si>
    <t>No se han realizado acciones en este producto.</t>
  </si>
  <si>
    <t>Meta Presidencial - Estudio de planta piloto de residuos solidos urbanos</t>
  </si>
  <si>
    <t>Producto postergado para el tercer trimestre</t>
  </si>
  <si>
    <t xml:space="preserve">Meta Presidencial - Estudio sobre el uso de redes inteligentes </t>
  </si>
  <si>
    <t>Meta Presidencial - Implementación del Programa de asistencia técnica para energía sostenible en el Caribe (TAPSEC)</t>
  </si>
  <si>
    <t xml:space="preserve">Meta Presidencial - Redes de torres de medición horaria potencial eólico-solar </t>
  </si>
  <si>
    <t xml:space="preserve">Meta Presidencial - Proyecto piloto de electrificación básica en hogares de zonas aisladas de las redes eléctricas </t>
  </si>
  <si>
    <t>Meta Presidencial - Planta para la fabricación de briquetas a partir de biomasa en la zona fronteriza RD-Haití</t>
  </si>
  <si>
    <t>No tiene previsto ejecución en el trimestre 1.</t>
  </si>
  <si>
    <t>Meta Presidencial - Proyectos pilotos de micro red en comunidad aislada</t>
  </si>
  <si>
    <t>Meta Presidencial - Proyecto de Bioelectricidad Industrial</t>
  </si>
  <si>
    <t>13 productos</t>
  </si>
  <si>
    <t>2. Viceministerio de Ahorro Energético Gubernamental</t>
  </si>
  <si>
    <t>4. Desarrollar Políticas e implementar planes, líneas de acción y estándares en ahorro y eficiencia energética.</t>
  </si>
  <si>
    <t xml:space="preserve">8. Estudiar los elementos y medidas de políticas para implantar una cultura ciudadana y empresarial de ahorro de energía y eficiencia energética, mediante la inducción a prácticas de uso racional de la electricidad y la promoción de utilización de equipos y procesos que permitan un menor uso o un mejor aprovechamiento de la energía. </t>
  </si>
  <si>
    <t>Meta Presidencial - Campaña Publicitaria y Educativa sobre Uso Racional de la Energía</t>
  </si>
  <si>
    <t>7. Estudiar las opciones de política para incrementar el ahorro y consumo eficiente de la energía.</t>
  </si>
  <si>
    <t>Meta Presidencial - Auditorías Energéticas en Instituciones Gubernamentales</t>
  </si>
  <si>
    <t>Programa de formación de Gestores Energéticos de las instituciones gubernamentales seleccionadas</t>
  </si>
  <si>
    <t>Promoción de la Eficiencia Energética          (5 de marzo)</t>
  </si>
  <si>
    <t>Acompañamiento en la elaboración del reglamento para edificios energéticamente eficientes</t>
  </si>
  <si>
    <t>Programa de normalización, etiquetado y reglamentación en eficiencia energética</t>
  </si>
  <si>
    <t xml:space="preserve">Plan de la incorporación de la eficiencia energética en el sistema educativo nacional </t>
  </si>
  <si>
    <t>Auditorías Energéticas en Instituciones Gubernamentales</t>
  </si>
  <si>
    <t>8 productos</t>
  </si>
  <si>
    <t>3. Viceministerio de Energía Nuclear</t>
  </si>
  <si>
    <t>5. Fortalecer la seguridad y ampliar la cobertura de las aplicaciones de la tecnología nuclear con fines pacíficos, asegurando el cumplimiento de la normativa internacional.</t>
  </si>
  <si>
    <t>10. Formular y Diseñar las estrategias de implementación de un plan de acción  para fortalecer la seguridad en cuanto a los desechos y materiales radiactivos, protección radiológica e instalaciones, monitoreo ambiental y otras actividades relevantes conexas.</t>
  </si>
  <si>
    <t xml:space="preserve">Fortalecimiento de la cooperación  regional para el desarrollo de proyectos que promuevan la aplicación de la energía nuclear en la salud humana, la agricultura, la ganadería y la industria </t>
  </si>
  <si>
    <t>N/A</t>
  </si>
  <si>
    <t>9. Revisar las políticas y regulaciones vigentes y su nivel de compatibilidad con la normatividad internacional, para impulsar la difusión de las aplicaciones de la tecnología nuclear con fines pacíficos.</t>
  </si>
  <si>
    <t xml:space="preserve">Fortalecer la infraestructura regulatoria y normativa del sector de la energía nuclear  </t>
  </si>
  <si>
    <t xml:space="preserve">Fomentar el desarrollo de proyectos y programas que garanticen la seguridad alimentaria </t>
  </si>
  <si>
    <t>Difusión y promoción del uso pacífico de la Tecnología Nuclear</t>
  </si>
  <si>
    <t xml:space="preserve">Promover el Fortalecimiento de la Protección radiológica en las instalaciones con prácticas asociadas a las radiaciones ionizantes </t>
  </si>
  <si>
    <t>Desarrollo y Promoción de proyectos para la implementación de  tecnología nuclear para   eficientizar los recursos naturales, como suelo y agua</t>
  </si>
  <si>
    <t>Guía de buenas prácticas de fabricación y control de calidad de radioisótopos y radiofármacos</t>
  </si>
  <si>
    <t>No tiene actividades contempladas para el T2</t>
  </si>
  <si>
    <t>Actualización Registro Nacional de Fuentes Radioactivas</t>
  </si>
  <si>
    <t>Elaboración de Protocolo de  Reexportación de Fuentes Radiactivas de Alta Actividad</t>
  </si>
  <si>
    <t>9 productos</t>
  </si>
  <si>
    <t>4. Viceministerio de Hidrocarburos</t>
  </si>
  <si>
    <t>3. Asegurar el abastecimiento sostenible del petróleo crudo y de sus productos derivados, gas natural y otros combustibles alternativos.</t>
  </si>
  <si>
    <t>6. Planificar y ejecutar acciones integradas y sistemáticas de exploración petrolera y gas natural de corto, mediano y largo plazo en tierra y mar, bajo estrictos criterios de sostenibilidad económica, social y ambiental.</t>
  </si>
  <si>
    <t xml:space="preserve">Contratación de bloques petroleros en Tierra y Mar </t>
  </si>
  <si>
    <t>1 producto</t>
  </si>
  <si>
    <t>5. Viceministerio de Seguridad Energética e Infraestructura</t>
  </si>
  <si>
    <t>3. Seguridad Energética con Sostenibilidad Infraestructural.</t>
  </si>
  <si>
    <t>8. Formular y/o adoptar/armonizar medidas de política y otras iniciativas que fortalezcan la seguridad energética nacional.</t>
  </si>
  <si>
    <t>13. Investigar y evaluar las experiencias y resultados nacionales, regionales e internacionales en materia de fortalecimiento de seguridad energética desde una perspectiva sistemática.</t>
  </si>
  <si>
    <t>Meta Presidencial - Marco regulatorio de Seguridad Energética (3ra etapa)</t>
  </si>
  <si>
    <t>9. Impulsar el desarrollo de las infraestructuras energéticas y robustecer su seguridad, integridad, confiabilidad y resiliencia.</t>
  </si>
  <si>
    <t>14. Revisar y evaluar políticas, guías y directrices respecto a las infraestructuras energéticas.</t>
  </si>
  <si>
    <t>Reglamento general de supervisión y fiscalización de las infraestructuras energéticas críticas</t>
  </si>
  <si>
    <t>15. Coordinar la formulación de los planes y proyectos de desarrollo y modernización de las infraestructuras energéticas.</t>
  </si>
  <si>
    <t>Plan Anual de Mantenimiento de las infraestructuras</t>
  </si>
  <si>
    <t>3 productos</t>
  </si>
  <si>
    <t>6. Viceministerio de Minas</t>
  </si>
  <si>
    <t>2. Desarrollo Sostenible y Responsable de los Recursos Mineros.</t>
  </si>
  <si>
    <t>7. Impulsar, evaluar y fiscalizar la exploración y aprovechamiento de los recursos mineros, bajo estrictos criterios de responsabilidad y sostenibilidad económica, social y ambiental.</t>
  </si>
  <si>
    <t>12. Elaborar, revisar y actualizar las normas que sean necesarias para garantizar el cumplimiento de los compromisos contractuales y reglamentarios por parte de los actores mineros.</t>
  </si>
  <si>
    <t>Meta Presidencial - Fortalecimiento interinstitucional de la Minería Artesanal y Pequeña Escala (MAPE)</t>
  </si>
  <si>
    <t>Fiscalización Concesiones de Explotación Minera</t>
  </si>
  <si>
    <t>Fiscalización de Concesiones de Exploración Minera</t>
  </si>
  <si>
    <t>Evaluación de aspectos técnicos de las concesiones mineras</t>
  </si>
  <si>
    <t>Los dos (2) solicitantes de concesiones  no han respondido a las recomendaciones del viceministerio, por tanto no han generado informes finales.</t>
  </si>
  <si>
    <t>4 productos</t>
  </si>
  <si>
    <t>7. Dirección de Asunto Ambiental y Cambio Climático</t>
  </si>
  <si>
    <t xml:space="preserve">Meta Presidencial - Supervisión e informe de seguimiento del Plan de Remediación Ambiental </t>
  </si>
  <si>
    <t>Gestión Sostenible del Cierre de Minas</t>
  </si>
  <si>
    <t>No se recibió ubicación georreferenciada de DGM.</t>
  </si>
  <si>
    <t>Proyecto de sedimentación y embalse - RLA-5076</t>
  </si>
  <si>
    <t>Asistencia técnicas Institucional e Interinstitucional</t>
  </si>
  <si>
    <t>8. Dirección de Gestión Social</t>
  </si>
  <si>
    <t>Meta Presidencial - Programa Cultivando Agua Buena - Programas Especiales de Mejora de Cuencas, mitigación procesos de desertificación y de impactos sociales</t>
  </si>
  <si>
    <t>Programa Cultivando Agua Buena - Programas Especiales de Mejora de Cuencas, mitigación procesos de desertificación y de impactos sociales</t>
  </si>
  <si>
    <t xml:space="preserve">Inspecciones Sociales en las Comunidades Mineras </t>
  </si>
  <si>
    <t>Formación, promoción y socialización en materia de Energía y Minas - Aula del Saber</t>
  </si>
  <si>
    <t>Gestión de demanda comunitaria</t>
  </si>
  <si>
    <t>Debido a que estamos en espera de unos formularios que deben entregarnos se nos ha hecho imposible crear las comisiones.</t>
  </si>
  <si>
    <t>5 productos</t>
  </si>
  <si>
    <t>9. Dirección de Relaciones Internacionales</t>
  </si>
  <si>
    <t>6. Fortalecer la institucionalidad y el marco regulatorio del sector minero tomando en cuenta las mejores prácticas y estándares internacionales.</t>
  </si>
  <si>
    <t>11. Estudiar antecedentes y proponer un marco de políticas para el desarrollo sostenible de la industria minera, bajo criterios de sostenibilidad económica, social y ambiental.</t>
  </si>
  <si>
    <t>Meta Presidencial - Cumplir con los Compromisos EITI -RD (Iniciativa para la Transparencia en las Industrias Extractivas)</t>
  </si>
  <si>
    <t xml:space="preserve">4. Desarrollo Institucional. </t>
  </si>
  <si>
    <t>10. Desarrollar las capacidades institucionales para el logro de un adecuado nivel de racionalidad administrativa, una gestión de calidad por resultados y condiciones que promuevan la participación y el control ciudadano.</t>
  </si>
  <si>
    <t>18. Diseñar, de acuerdo con el marco jurídico de la Administración, las acciones y directrices para orientar, supervisar, controlar y evaluar la gestión de sus unidades centralizadas, desconcentradas y  descentralizadas adscritas.</t>
  </si>
  <si>
    <t>Presencia del MEM en distintos foros  y eventos internacionales</t>
  </si>
  <si>
    <t>Gestionar la cooperación internacional técnica y financiera no reembolsable con organismos y embajadas vinculados al MEM</t>
  </si>
  <si>
    <t>10. Dirección Jurídica</t>
  </si>
  <si>
    <t>Meta Presidencial - Administración de Contratos Especiales (CEAM, Enviro Gold, Las Lagunas, Falcondo, Ideal Dominicana, Dovemco)</t>
  </si>
  <si>
    <t>Meta Presidencial - Implementación y supervisión del Acuerdo de Remediación Medioambiental del Estado, conocido como pasivo histórico medioambiental de la Mina Pueblo Viejo</t>
  </si>
  <si>
    <t xml:space="preserve">Meta Presidencial - Revisión  de las leyes del sector eléctrico para armonización </t>
  </si>
  <si>
    <t>No tiene previsto ejecución en el trimestre 2.</t>
  </si>
  <si>
    <t>Meta Presidencial - Formulación de Reglamentos en el Ámbito de la Seguridad de Infraestructuras Mineras</t>
  </si>
  <si>
    <t>Meta Presidencial - Anteproyecto de Ley que crea el Sist. Nac. de Gest. de la Renta Minera Estatal (SINAGEREM)</t>
  </si>
  <si>
    <t>Meta Presidencial - Anteproyecto de Ley de Eficiencia Energética y Uso Racional de la Energía</t>
  </si>
  <si>
    <t>Emisión, validación y otorgamiento de concesiones de exploración y explotación minera</t>
  </si>
  <si>
    <t xml:space="preserve">Anteproyecto de Reglamento de MAPE </t>
  </si>
  <si>
    <t>Manejo de Procesos Litigiosos</t>
  </si>
  <si>
    <t>Manejo de Recursos Administrativos</t>
  </si>
  <si>
    <t>Elaboración y/o Revisión de Contratos y Acuerdos</t>
  </si>
  <si>
    <t>Apoyo legal a proceso de contrataciones públicas</t>
  </si>
  <si>
    <t>12 productos</t>
  </si>
  <si>
    <t>11. Departamento de Consulta Multisectorial</t>
  </si>
  <si>
    <t>Meta Presidencial - Anteproyecto de Ley que Cree el Sistema Nacional de Gestión de la Renta Estatal Minera (SINAGEREM)</t>
  </si>
  <si>
    <t xml:space="preserve">Anteproyecto de Ley de Minería Nacional </t>
  </si>
  <si>
    <t>Reglamento para las Extracciones de Larimar y Ámbar</t>
  </si>
  <si>
    <t>Borrador de Reglamento para la Minería Artesanal y de Pequeña Escala  (MAPE)</t>
  </si>
  <si>
    <t>12. Dirección de Planificación y Desarrollo</t>
  </si>
  <si>
    <t>Estructura Orgánica y Funcional completa del MEMRD (Nueva resolución de aprobación)</t>
  </si>
  <si>
    <t>Memoria de Rendición de Cuentas 2019</t>
  </si>
  <si>
    <t>Estadísticas Institucionales del MEMRD</t>
  </si>
  <si>
    <t>Manual de Organización y Funciones (MOF)</t>
  </si>
  <si>
    <t>Memoria de Rendición de Cuentas 2018</t>
  </si>
  <si>
    <t>Plan de Desarrollo y Fortalecimiento Institucional (PDFI) 2019</t>
  </si>
  <si>
    <t>Evaluación de la Gestión Institucional en el MEMRD 2019</t>
  </si>
  <si>
    <t>Cumplimiento del  Indicador SISMAP sobre autodiagnóstico  en base a los requisitos del Marco Común de Evaluación CAF</t>
  </si>
  <si>
    <t>Manuales de procedimientos en las unidades sustantivas del MEMRD</t>
  </si>
  <si>
    <t>Actualización e Implementación Plan de Mejora CAF</t>
  </si>
  <si>
    <t>Medición del nivel de satisfacción de clientes externos</t>
  </si>
  <si>
    <t>Catálogo de servicios institucional</t>
  </si>
  <si>
    <t>Manuales de Procedimientos en Unidades Estratégicas y de Apoyo</t>
  </si>
  <si>
    <t>Medición del nivel de satisfacción con el almuerzo servido</t>
  </si>
  <si>
    <t xml:space="preserve">Gestión de los buzones de internos de quejas y sugerencias </t>
  </si>
  <si>
    <t>Fortalecimiento de las funciones del Depto. de Calidad en la Gestión</t>
  </si>
  <si>
    <t xml:space="preserve">Cumplimiento Normas Básicas de Control Interno (NOBACI) </t>
  </si>
  <si>
    <t>Monitoreo y Evaluación del POA para los períodos T4 del 2018 y del T1, T2 y T3 del 2019</t>
  </si>
  <si>
    <t>Elaboración de informes socioeconómicos con enfoque energético y minero</t>
  </si>
  <si>
    <t>Seguimiento a la realización de Encuesta Nacional a Sectores de Consumo Final de Energía</t>
  </si>
  <si>
    <t>Fortalecimiento de las funciones del DPPP</t>
  </si>
  <si>
    <t>Elaboración del Plan Operativo Anual (POA) 2020</t>
  </si>
  <si>
    <t>Actualización del Plan Estratégico Institucional (PEI) 2017-2020</t>
  </si>
  <si>
    <t>Se realizará en el trimestre 3.</t>
  </si>
  <si>
    <t xml:space="preserve">Creación de Oficina para la relación con las Asociaciones Sin Fines de Lucro (ASFL) </t>
  </si>
  <si>
    <t>Formulación del PACC 2020</t>
  </si>
  <si>
    <t>Actualización del Plan Nacional Plurianual del Sector Público (PNPSP 2019-2022)</t>
  </si>
  <si>
    <t>26 productos</t>
  </si>
  <si>
    <t>13. Dirección de Estadísticas e Investigaciones</t>
  </si>
  <si>
    <t>Estudio sobre la rama productiva de Minas y Energía en el PBI y Población Económicamente Activa Ocupada Perceptora de Ingresos (PEAOPI) de RD (N°2)</t>
  </si>
  <si>
    <t>Monitoreo de las ramas productivas de Minas y Canteras, Energía, Hidrocarburos y Combustibles en general en RD</t>
  </si>
  <si>
    <t>Desarrollo del Sistema de Información de Estadísticas Mineras Metálicas y No Metálicas (SIEM) (1ra fase)</t>
  </si>
  <si>
    <t>Desarrollo del Sistema de Información de Estadísticas Energéticas (SIEE)</t>
  </si>
  <si>
    <t>14. Dirección de Recursos Humanos</t>
  </si>
  <si>
    <t>Sub-sistema de Capacitación y Evaluación del Desempeño</t>
  </si>
  <si>
    <t>Sub-sistema de Organización del Trabajo y Compensación</t>
  </si>
  <si>
    <t xml:space="preserve">Sub-sistema de Reclutamiento y Selección </t>
  </si>
  <si>
    <t>Sub-sistema de Registro, Control y Nómina</t>
  </si>
  <si>
    <t>Sub-sistema de Relaciones Laborales y Sociales</t>
  </si>
  <si>
    <t xml:space="preserve">Indicadores de la Gestión de Recursos Humanos </t>
  </si>
  <si>
    <t>6 productos</t>
  </si>
  <si>
    <t>15. Dirección de Comunicaciones</t>
  </si>
  <si>
    <t>Boletín institucional</t>
  </si>
  <si>
    <t>Aplicación Energía y Minas (APPMEM)</t>
  </si>
  <si>
    <t>Documental de Ámbar</t>
  </si>
  <si>
    <t>Elaboración y socialización guía para manejo de las redes sociales</t>
  </si>
  <si>
    <t>16. Dirección de Tecnología de la Información y Comunicación</t>
  </si>
  <si>
    <t>Actualización, instalación y optimización de sistemas</t>
  </si>
  <si>
    <t>Implementación del Sistema de Información Georreferenciado (GIS)</t>
  </si>
  <si>
    <t>Implementación del Sistema de Respaldo y Restauración</t>
  </si>
  <si>
    <t xml:space="preserve">Este producto se traspasó para el 2020 </t>
  </si>
  <si>
    <t>Implementación de Plataforma de Monitoreo de Sistemas</t>
  </si>
  <si>
    <t>Documentación e Implementación de Proceso de Desarrollo de Software</t>
  </si>
  <si>
    <t>Cápsulas Tecnológicas</t>
  </si>
  <si>
    <t>17. Dirección Administrativa y Financiera</t>
  </si>
  <si>
    <t>Formulación y Programación del Presupuesto 2020</t>
  </si>
  <si>
    <t>Gestión de compras de bienes y servicios</t>
  </si>
  <si>
    <t>Etapa de la Ejecución Presupuestaria 2019</t>
  </si>
  <si>
    <t>Actualizar los registros del Sistema de Contabilidad</t>
  </si>
  <si>
    <t>Implementar Controles de Gestión de la División de Servicios Generales</t>
  </si>
  <si>
    <t xml:space="preserve">Administrar los materiales y suministros para el uso de la institución </t>
  </si>
  <si>
    <t>Administración del Sistema TRANSDOC</t>
  </si>
  <si>
    <t>Programa Mantenimiento Preventivo a la flota Vehicular del MEM</t>
  </si>
  <si>
    <t>Implementación Sistema Interno de Archivos</t>
  </si>
  <si>
    <t>18. Dirección de Programas Especiales</t>
  </si>
  <si>
    <t>Coordinación y seguimiento a las Metas Presidenciales</t>
  </si>
  <si>
    <t xml:space="preserve">Coordinación Mesa de Fiscalización Económica Industrias Extractivas </t>
  </si>
  <si>
    <t>Monitoreo Indicadores de Gestión Pública</t>
  </si>
  <si>
    <t>Estrategia de promoción nacional e Internacional del Ambar y Larimar</t>
  </si>
  <si>
    <t>19. Unidad de Análisis Económico y Financiero</t>
  </si>
  <si>
    <t>Validación costos de capital y de operación del Proyecto de Remediación</t>
  </si>
  <si>
    <t>Evaluación de gastos de exploración de concesiones mineras</t>
  </si>
  <si>
    <t>Se requiere la remisión de información de un proveedor.</t>
  </si>
  <si>
    <t>Evaluación de los regímenes fiscales de los proyectos mineros de Falcondo y Cormidom</t>
  </si>
  <si>
    <t>No tiene actividades contempladas en el trimestre 2.</t>
  </si>
  <si>
    <t>Evaluación capacidad económica solicitantes de concesiones mineras</t>
  </si>
  <si>
    <t>Evaluación de pérdidas financieras por incumplimientos de las disposiciones contractuales de Las Lagunas Limited</t>
  </si>
  <si>
    <t>Análisis de aspectos económicos y financieros relacionados con los sectores de minería y energía, sus empresas y productos.</t>
  </si>
  <si>
    <t>20. Departamento de Acceso a la Información Pública</t>
  </si>
  <si>
    <t>Sistema de gobernanza de Transparencia Institucional</t>
  </si>
  <si>
    <t>Apoyo al Seguimiento de la satisfacción al ciudadano externo</t>
  </si>
  <si>
    <t>Capacitación en Transparencia Institucional</t>
  </si>
  <si>
    <t>21. Unidad de Género</t>
  </si>
  <si>
    <t>Diagnóstico de la equidad de género en los sectores Energía y Minería</t>
  </si>
  <si>
    <t>Promoción de Equidad de Género en los sectores Energía y Minería</t>
  </si>
  <si>
    <t>2 productos</t>
  </si>
  <si>
    <t>22. Unidad de Seguridad Física</t>
  </si>
  <si>
    <t>Adquisición de equipos de seguridad física</t>
  </si>
  <si>
    <t>Los requerimientos serán realizados en el trimestre 3.</t>
  </si>
  <si>
    <t>Plan de Emergencia y Evacuación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</si>
</sst>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[$RD$-1C0A]* #,##0.00_);_([$RD$-1C0A]* \(#,##0.00\);_([$RD$-1C0A]* &quot;-&quot;??_);_(@_)"/>
  </numFmts>
  <fonts count="11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6"/>
      <color theme="1"/>
      <name val="Helvetica"/>
      <family val="2"/>
    </font>
    <font>
      <sz val="11"/>
      <color theme="1"/>
      <name val="Helvetica"/>
      <family val="2"/>
    </font>
    <font>
      <b/>
      <sz val="11"/>
      <color theme="1"/>
      <name val="Helvetica"/>
      <family val="2"/>
    </font>
    <font>
      <sz val="11"/>
      <color rgb="FF006100"/>
      <name val="Helvetica"/>
      <family val="2"/>
    </font>
    <font>
      <sz val="11"/>
      <color theme="1" tint="0.34998626667073579"/>
      <name val="Helvetica"/>
      <family val="2"/>
    </font>
    <font>
      <sz val="11"/>
      <color rgb="FF9C6500"/>
      <name val="Calibri"/>
      <family val="2"/>
      <scheme val="minor"/>
    </font>
    <font>
      <sz val="11"/>
      <color rgb="FF9C6500"/>
      <name val="Helvetica"/>
      <family val="2"/>
    </font>
    <font>
      <sz val="11"/>
      <color rgb="FF9C0006"/>
      <name val="Helvetica"/>
      <family val="2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8" fillId="4" borderId="0" applyNumberFormat="0" applyBorder="0" applyAlignment="0" applyProtection="0"/>
    <xf numFmtId="2" fontId="7" fillId="7" borderId="1">
      <alignment horizontal="center" vertical="center" wrapText="1"/>
    </xf>
  </cellStyleXfs>
  <cellXfs count="52">
    <xf numFmtId="0" fontId="0" fillId="0" borderId="0" xfId="0"/>
    <xf numFmtId="0" fontId="3" fillId="0" borderId="0" xfId="0" applyFont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0" fontId="5" fillId="5" borderId="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0" fontId="4" fillId="6" borderId="2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10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2" fontId="6" fillId="2" borderId="1" xfId="1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0" fontId="4" fillId="6" borderId="7" xfId="0" applyNumberFormat="1" applyFont="1" applyFill="1" applyBorder="1" applyAlignment="1">
      <alignment horizontal="center" vertical="center" wrapText="1"/>
    </xf>
    <xf numFmtId="2" fontId="7" fillId="7" borderId="1" xfId="4" applyFont="1">
      <alignment horizontal="center" vertical="center" wrapText="1"/>
    </xf>
    <xf numFmtId="2" fontId="9" fillId="4" borderId="1" xfId="3" applyNumberFormat="1" applyFont="1" applyBorder="1" applyAlignment="1">
      <alignment horizontal="center" vertical="center" wrapText="1"/>
    </xf>
    <xf numFmtId="2" fontId="10" fillId="3" borderId="1" xfId="2" applyNumberFormat="1" applyFont="1" applyBorder="1" applyAlignment="1">
      <alignment horizontal="center" vertical="center" wrapText="1"/>
    </xf>
    <xf numFmtId="10" fontId="4" fillId="6" borderId="6" xfId="0" applyNumberFormat="1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164" fontId="5" fillId="5" borderId="4" xfId="0" applyNumberFormat="1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10" fontId="6" fillId="2" borderId="8" xfId="1" applyNumberFormat="1" applyFont="1" applyBorder="1" applyAlignment="1">
      <alignment horizontal="center" vertical="center" wrapText="1"/>
    </xf>
    <xf numFmtId="10" fontId="6" fillId="2" borderId="9" xfId="1" applyNumberFormat="1" applyFont="1" applyBorder="1" applyAlignment="1">
      <alignment horizontal="center" vertical="center" wrapText="1"/>
    </xf>
    <xf numFmtId="10" fontId="6" fillId="2" borderId="10" xfId="1" applyNumberFormat="1" applyFont="1" applyBorder="1" applyAlignment="1">
      <alignment horizontal="center" vertical="center" wrapText="1"/>
    </xf>
    <xf numFmtId="10" fontId="4" fillId="8" borderId="2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0" fontId="4" fillId="8" borderId="7" xfId="0" applyNumberFormat="1" applyFont="1" applyFill="1" applyBorder="1" applyAlignment="1">
      <alignment horizontal="center" vertical="center" wrapText="1"/>
    </xf>
    <xf numFmtId="10" fontId="4" fillId="8" borderId="6" xfId="0" applyNumberFormat="1" applyFont="1" applyFill="1" applyBorder="1" applyAlignment="1">
      <alignment horizontal="center" vertical="center" wrapText="1"/>
    </xf>
    <xf numFmtId="10" fontId="4" fillId="6" borderId="1" xfId="0" applyNumberFormat="1" applyFont="1" applyFill="1" applyBorder="1" applyAlignment="1">
      <alignment horizontal="center" vertical="center" wrapText="1"/>
    </xf>
    <xf numFmtId="10" fontId="6" fillId="2" borderId="2" xfId="1" applyNumberFormat="1" applyFont="1" applyBorder="1" applyAlignment="1">
      <alignment horizontal="center" vertical="center" wrapText="1"/>
    </xf>
    <xf numFmtId="10" fontId="6" fillId="2" borderId="7" xfId="1" applyNumberFormat="1" applyFont="1" applyBorder="1" applyAlignment="1">
      <alignment horizontal="center" vertical="center" wrapText="1"/>
    </xf>
    <xf numFmtId="10" fontId="6" fillId="2" borderId="6" xfId="1" applyNumberFormat="1" applyFont="1" applyBorder="1" applyAlignment="1">
      <alignment horizontal="center" vertical="center" wrapText="1"/>
    </xf>
    <xf numFmtId="0" fontId="4" fillId="9" borderId="1" xfId="0" applyFont="1" applyFill="1" applyBorder="1" applyAlignment="1">
      <alignment horizontal="left" vertical="center" wrapText="1"/>
    </xf>
    <xf numFmtId="0" fontId="4" fillId="9" borderId="5" xfId="0" applyFont="1" applyFill="1" applyBorder="1" applyAlignment="1">
      <alignment horizontal="left" vertical="center" wrapText="1"/>
    </xf>
    <xf numFmtId="9" fontId="4" fillId="9" borderId="1" xfId="0" applyNumberFormat="1" applyFont="1" applyFill="1" applyBorder="1" applyAlignment="1">
      <alignment horizontal="center" vertical="center" wrapText="1"/>
    </xf>
    <xf numFmtId="10" fontId="4" fillId="9" borderId="1" xfId="0" applyNumberFormat="1" applyFont="1" applyFill="1" applyBorder="1" applyAlignment="1">
      <alignment horizontal="center" vertical="center" wrapText="1"/>
    </xf>
    <xf numFmtId="164" fontId="4" fillId="9" borderId="1" xfId="0" applyNumberFormat="1" applyFont="1" applyFill="1" applyBorder="1" applyAlignment="1">
      <alignment horizontal="center" vertical="center" wrapText="1"/>
    </xf>
    <xf numFmtId="2" fontId="7" fillId="9" borderId="1" xfId="4" applyFont="1" applyFill="1">
      <alignment horizontal="center" vertical="center" wrapText="1"/>
    </xf>
    <xf numFmtId="10" fontId="1" fillId="2" borderId="2" xfId="1" applyNumberFormat="1" applyBorder="1" applyAlignment="1">
      <alignment horizontal="center" vertical="center" wrapText="1"/>
    </xf>
    <xf numFmtId="10" fontId="1" fillId="2" borderId="7" xfId="1" applyNumberFormat="1" applyBorder="1" applyAlignment="1">
      <alignment horizontal="center" vertical="center" wrapText="1"/>
    </xf>
    <xf numFmtId="10" fontId="1" fillId="2" borderId="6" xfId="1" applyNumberFormat="1" applyBorder="1" applyAlignment="1">
      <alignment horizontal="center" vertical="center" wrapText="1"/>
    </xf>
  </cellXfs>
  <cellStyles count="5">
    <cellStyle name="Bueno" xfId="1" builtinId="26"/>
    <cellStyle name="Incorrecto" xfId="2" builtinId="27"/>
    <cellStyle name="n/A" xfId="4" xr:uid="{E594431C-3C45-4DAE-84EB-058ABE610E7B}"/>
    <cellStyle name="Neutral" xfId="3" builtinId="28"/>
    <cellStyle name="Normal" xfId="0" builtinId="0"/>
  </cellStyles>
  <dxfs count="52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91167</xdr:rowOff>
    </xdr:from>
    <xdr:to>
      <xdr:col>1</xdr:col>
      <xdr:colOff>1333500</xdr:colOff>
      <xdr:row>6</xdr:row>
      <xdr:rowOff>68034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0FF3D0A-53B3-43A5-A4E2-8E40D6C2787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91167"/>
          <a:ext cx="2362200" cy="129131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co%20Cruz/MEMRD/POA/4.%20T2/RESUMEN%20POA%20TRIMESTRE%202%2024-07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 Unidad"/>
      <sheetName val="Por Producto"/>
      <sheetName val="Por Eje,Obj, Estr"/>
      <sheetName val="Resumen Eje, Obj, Estrat"/>
    </sheetNames>
    <sheetDataSet>
      <sheetData sheetId="0">
        <row r="12">
          <cell r="C12">
            <v>0.1</v>
          </cell>
        </row>
        <row r="13">
          <cell r="C13">
            <v>0.08</v>
          </cell>
        </row>
        <row r="14">
          <cell r="C14">
            <v>0.08</v>
          </cell>
        </row>
        <row r="15">
          <cell r="C15">
            <v>0.1</v>
          </cell>
        </row>
        <row r="16">
          <cell r="C16">
            <v>0.06</v>
          </cell>
        </row>
        <row r="17">
          <cell r="C17">
            <v>0.08</v>
          </cell>
        </row>
        <row r="18">
          <cell r="C18">
            <v>0.04</v>
          </cell>
        </row>
        <row r="19">
          <cell r="C19">
            <v>0.04</v>
          </cell>
        </row>
        <row r="20">
          <cell r="C20">
            <v>0.04</v>
          </cell>
        </row>
        <row r="21">
          <cell r="C21">
            <v>0.04</v>
          </cell>
        </row>
        <row r="22">
          <cell r="C22">
            <v>0.03</v>
          </cell>
        </row>
        <row r="23">
          <cell r="C23">
            <v>0.04</v>
          </cell>
        </row>
        <row r="24">
          <cell r="C24">
            <v>0.02</v>
          </cell>
        </row>
        <row r="25">
          <cell r="C25">
            <v>0.04</v>
          </cell>
        </row>
        <row r="26">
          <cell r="C26">
            <v>0.04</v>
          </cell>
        </row>
        <row r="27">
          <cell r="C27">
            <v>0.04</v>
          </cell>
        </row>
        <row r="28">
          <cell r="C28">
            <v>0.03</v>
          </cell>
        </row>
        <row r="29">
          <cell r="C29">
            <v>0.02</v>
          </cell>
        </row>
        <row r="30">
          <cell r="C30">
            <v>0.04</v>
          </cell>
        </row>
        <row r="31">
          <cell r="C31">
            <v>0.02</v>
          </cell>
        </row>
        <row r="32">
          <cell r="C32">
            <v>0.01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366F0E-0371-4F48-81E0-F1037CDAD9E3}">
  <dimension ref="A3:N169"/>
  <sheetViews>
    <sheetView tabSelected="1" view="pageBreakPreview" zoomScale="60" zoomScaleNormal="70" workbookViewId="0">
      <pane ySplit="9" topLeftCell="A67" activePane="bottomLeft" state="frozen"/>
      <selection pane="bottomLeft" activeCell="N56" sqref="N56"/>
    </sheetView>
  </sheetViews>
  <sheetFormatPr baseColWidth="10" defaultColWidth="9.140625" defaultRowHeight="14.25" x14ac:dyDescent="0.2"/>
  <cols>
    <col min="1" max="1" width="17" style="3" customWidth="1"/>
    <col min="2" max="2" width="26.28515625" style="4" customWidth="1"/>
    <col min="3" max="3" width="18.28515625" style="3" customWidth="1"/>
    <col min="4" max="4" width="26.28515625" style="3" customWidth="1"/>
    <col min="5" max="5" width="33.85546875" style="3" customWidth="1"/>
    <col min="6" max="6" width="19.85546875" style="5" customWidth="1"/>
    <col min="7" max="8" width="15.5703125" style="2" customWidth="1"/>
    <col min="9" max="9" width="24.42578125" style="2" customWidth="1"/>
    <col min="10" max="13" width="8.140625" style="2" customWidth="1"/>
    <col min="14" max="14" width="24.85546875" style="5" customWidth="1"/>
    <col min="15" max="16384" width="9.140625" style="2"/>
  </cols>
  <sheetData>
    <row r="3" spans="1:14" ht="20.25" x14ac:dyDescent="0.3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20.25" x14ac:dyDescent="0.3">
      <c r="A4" s="1" t="s">
        <v>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20.25" x14ac:dyDescent="0.3">
      <c r="A5" s="1" t="s">
        <v>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x14ac:dyDescent="0.2">
      <c r="G6" s="6"/>
      <c r="H6" s="6"/>
      <c r="I6" s="6"/>
      <c r="J6" s="6"/>
      <c r="K6" s="6"/>
      <c r="L6" s="6"/>
      <c r="M6" s="6"/>
    </row>
    <row r="8" spans="1:14" ht="30" customHeight="1" x14ac:dyDescent="0.2">
      <c r="A8" s="7" t="s">
        <v>3</v>
      </c>
      <c r="B8" s="8" t="s">
        <v>4</v>
      </c>
      <c r="C8" s="7" t="s">
        <v>5</v>
      </c>
      <c r="D8" s="7" t="s">
        <v>6</v>
      </c>
      <c r="E8" s="7" t="s">
        <v>7</v>
      </c>
      <c r="F8" s="7" t="s">
        <v>8</v>
      </c>
      <c r="G8" s="8" t="s">
        <v>9</v>
      </c>
      <c r="H8" s="8" t="s">
        <v>10</v>
      </c>
      <c r="I8" s="8" t="s">
        <v>11</v>
      </c>
      <c r="J8" s="9" t="s">
        <v>12</v>
      </c>
      <c r="K8" s="10"/>
      <c r="L8" s="10"/>
      <c r="M8" s="11"/>
      <c r="N8" s="7" t="s">
        <v>13</v>
      </c>
    </row>
    <row r="9" spans="1:14" ht="15" x14ac:dyDescent="0.2">
      <c r="A9" s="7"/>
      <c r="B9" s="12"/>
      <c r="C9" s="7"/>
      <c r="D9" s="7"/>
      <c r="E9" s="7"/>
      <c r="F9" s="7"/>
      <c r="G9" s="12"/>
      <c r="H9" s="12"/>
      <c r="I9" s="12"/>
      <c r="J9" s="13" t="s">
        <v>14</v>
      </c>
      <c r="K9" s="13" t="s">
        <v>15</v>
      </c>
      <c r="L9" s="13" t="s">
        <v>16</v>
      </c>
      <c r="M9" s="13" t="s">
        <v>17</v>
      </c>
      <c r="N9" s="7"/>
    </row>
    <row r="10" spans="1:14" s="22" customFormat="1" ht="99.75" x14ac:dyDescent="0.25">
      <c r="A10" s="14" t="s">
        <v>18</v>
      </c>
      <c r="B10" s="15">
        <v>0.60050000000000003</v>
      </c>
      <c r="C10" s="14" t="s">
        <v>19</v>
      </c>
      <c r="D10" s="14" t="s">
        <v>20</v>
      </c>
      <c r="E10" s="14" t="s">
        <v>21</v>
      </c>
      <c r="F10" s="16" t="s">
        <v>22</v>
      </c>
      <c r="G10" s="17">
        <v>0.2</v>
      </c>
      <c r="H10" s="18">
        <f>G10*'[1]Por Unidad'!$C$12</f>
        <v>2.0000000000000004E-2</v>
      </c>
      <c r="I10" s="19">
        <v>33510041</v>
      </c>
      <c r="J10" s="20">
        <v>20</v>
      </c>
      <c r="K10" s="20">
        <v>40</v>
      </c>
      <c r="L10" s="21"/>
      <c r="M10" s="21"/>
      <c r="N10" s="14"/>
    </row>
    <row r="11" spans="1:14" s="22" customFormat="1" ht="99.75" x14ac:dyDescent="0.25">
      <c r="A11" s="14" t="s">
        <v>18</v>
      </c>
      <c r="B11" s="23"/>
      <c r="C11" s="14" t="s">
        <v>19</v>
      </c>
      <c r="D11" s="14" t="s">
        <v>20</v>
      </c>
      <c r="E11" s="14" t="s">
        <v>23</v>
      </c>
      <c r="F11" s="16" t="s">
        <v>24</v>
      </c>
      <c r="G11" s="17">
        <v>0.1</v>
      </c>
      <c r="H11" s="18">
        <f>G11*'[1]Por Unidad'!$C$12</f>
        <v>1.0000000000000002E-2</v>
      </c>
      <c r="I11" s="19">
        <v>50000</v>
      </c>
      <c r="J11" s="20">
        <v>10</v>
      </c>
      <c r="K11" s="20">
        <v>50</v>
      </c>
      <c r="L11" s="21"/>
      <c r="M11" s="21"/>
      <c r="N11" s="14"/>
    </row>
    <row r="12" spans="1:14" s="22" customFormat="1" ht="99.75" x14ac:dyDescent="0.25">
      <c r="A12" s="14" t="s">
        <v>18</v>
      </c>
      <c r="B12" s="23"/>
      <c r="C12" s="14" t="s">
        <v>19</v>
      </c>
      <c r="D12" s="14" t="s">
        <v>20</v>
      </c>
      <c r="E12" s="14" t="s">
        <v>21</v>
      </c>
      <c r="F12" s="16" t="s">
        <v>25</v>
      </c>
      <c r="G12" s="17">
        <v>0.08</v>
      </c>
      <c r="H12" s="18">
        <f>G12*'[1]Por Unidad'!$C$12</f>
        <v>8.0000000000000002E-3</v>
      </c>
      <c r="I12" s="19">
        <v>399350</v>
      </c>
      <c r="J12" s="24">
        <v>0</v>
      </c>
      <c r="K12" s="20">
        <v>50</v>
      </c>
      <c r="L12" s="21" t="s">
        <v>26</v>
      </c>
      <c r="M12" s="21" t="s">
        <v>26</v>
      </c>
      <c r="N12" s="14"/>
    </row>
    <row r="13" spans="1:14" s="22" customFormat="1" ht="99.75" x14ac:dyDescent="0.25">
      <c r="A13" s="14" t="s">
        <v>18</v>
      </c>
      <c r="B13" s="23"/>
      <c r="C13" s="14" t="s">
        <v>19</v>
      </c>
      <c r="D13" s="14" t="s">
        <v>20</v>
      </c>
      <c r="E13" s="14" t="s">
        <v>23</v>
      </c>
      <c r="F13" s="16" t="s">
        <v>27</v>
      </c>
      <c r="G13" s="17">
        <v>7.0000000000000007E-2</v>
      </c>
      <c r="H13" s="18">
        <f>G13*'[1]Por Unidad'!$C$12</f>
        <v>7.000000000000001E-3</v>
      </c>
      <c r="I13" s="19">
        <v>358000</v>
      </c>
      <c r="J13" s="20">
        <v>20</v>
      </c>
      <c r="K13" s="25">
        <v>20</v>
      </c>
      <c r="L13" s="21"/>
      <c r="M13" s="21"/>
      <c r="N13" s="14" t="s">
        <v>28</v>
      </c>
    </row>
    <row r="14" spans="1:14" s="22" customFormat="1" ht="99.75" x14ac:dyDescent="0.25">
      <c r="A14" s="14" t="s">
        <v>18</v>
      </c>
      <c r="B14" s="23"/>
      <c r="C14" s="14" t="s">
        <v>19</v>
      </c>
      <c r="D14" s="14" t="s">
        <v>20</v>
      </c>
      <c r="E14" s="14" t="s">
        <v>23</v>
      </c>
      <c r="F14" s="16" t="s">
        <v>29</v>
      </c>
      <c r="G14" s="17">
        <v>7.0000000000000007E-2</v>
      </c>
      <c r="H14" s="18">
        <f>G14*'[1]Por Unidad'!$C$12</f>
        <v>7.000000000000001E-3</v>
      </c>
      <c r="I14" s="19">
        <v>1657700</v>
      </c>
      <c r="J14" s="24">
        <v>0</v>
      </c>
      <c r="K14" s="26">
        <v>0</v>
      </c>
      <c r="L14" s="21" t="s">
        <v>26</v>
      </c>
      <c r="M14" s="21" t="s">
        <v>26</v>
      </c>
      <c r="N14" s="14" t="s">
        <v>30</v>
      </c>
    </row>
    <row r="15" spans="1:14" s="22" customFormat="1" ht="99.75" x14ac:dyDescent="0.25">
      <c r="A15" s="14" t="s">
        <v>18</v>
      </c>
      <c r="B15" s="23"/>
      <c r="C15" s="14" t="s">
        <v>19</v>
      </c>
      <c r="D15" s="14" t="s">
        <v>20</v>
      </c>
      <c r="E15" s="14" t="s">
        <v>23</v>
      </c>
      <c r="F15" s="16" t="s">
        <v>31</v>
      </c>
      <c r="G15" s="17">
        <v>7.0000000000000007E-2</v>
      </c>
      <c r="H15" s="18">
        <f>G15*'[1]Por Unidad'!$C$12</f>
        <v>7.000000000000001E-3</v>
      </c>
      <c r="I15" s="19">
        <v>304100</v>
      </c>
      <c r="J15" s="25">
        <v>10</v>
      </c>
      <c r="K15" s="26">
        <v>10</v>
      </c>
      <c r="L15" s="21"/>
      <c r="M15" s="21"/>
      <c r="N15" s="14" t="s">
        <v>32</v>
      </c>
    </row>
    <row r="16" spans="1:14" s="22" customFormat="1" ht="99.75" x14ac:dyDescent="0.25">
      <c r="A16" s="14" t="s">
        <v>18</v>
      </c>
      <c r="B16" s="23"/>
      <c r="C16" s="14" t="s">
        <v>19</v>
      </c>
      <c r="D16" s="14" t="s">
        <v>20</v>
      </c>
      <c r="E16" s="14" t="s">
        <v>23</v>
      </c>
      <c r="F16" s="16" t="s">
        <v>33</v>
      </c>
      <c r="G16" s="17">
        <v>0.06</v>
      </c>
      <c r="H16" s="18">
        <f>G16*'[1]Por Unidad'!$C$12</f>
        <v>6.0000000000000001E-3</v>
      </c>
      <c r="I16" s="19">
        <v>353300</v>
      </c>
      <c r="J16" s="26">
        <v>0</v>
      </c>
      <c r="K16" s="26">
        <v>0</v>
      </c>
      <c r="L16" s="21"/>
      <c r="M16" s="21"/>
      <c r="N16" s="14" t="s">
        <v>32</v>
      </c>
    </row>
    <row r="17" spans="1:14" s="22" customFormat="1" ht="99.75" x14ac:dyDescent="0.25">
      <c r="A17" s="14" t="s">
        <v>18</v>
      </c>
      <c r="B17" s="23"/>
      <c r="C17" s="14" t="s">
        <v>19</v>
      </c>
      <c r="D17" s="14" t="s">
        <v>20</v>
      </c>
      <c r="E17" s="14" t="s">
        <v>21</v>
      </c>
      <c r="F17" s="16" t="s">
        <v>34</v>
      </c>
      <c r="G17" s="17">
        <v>0.06</v>
      </c>
      <c r="H17" s="18">
        <f>G17*'[1]Por Unidad'!$C$12</f>
        <v>6.0000000000000001E-3</v>
      </c>
      <c r="I17" s="19">
        <v>1389400</v>
      </c>
      <c r="J17" s="20">
        <v>27.5</v>
      </c>
      <c r="K17" s="25">
        <v>35</v>
      </c>
      <c r="L17" s="21"/>
      <c r="M17" s="21"/>
      <c r="N17" s="14"/>
    </row>
    <row r="18" spans="1:14" s="22" customFormat="1" ht="99.75" x14ac:dyDescent="0.25">
      <c r="A18" s="14" t="s">
        <v>18</v>
      </c>
      <c r="B18" s="23"/>
      <c r="C18" s="14" t="s">
        <v>19</v>
      </c>
      <c r="D18" s="14" t="s">
        <v>20</v>
      </c>
      <c r="E18" s="14" t="s">
        <v>21</v>
      </c>
      <c r="F18" s="16" t="s">
        <v>35</v>
      </c>
      <c r="G18" s="17">
        <v>0.06</v>
      </c>
      <c r="H18" s="18">
        <f>G18*'[1]Por Unidad'!$C$12</f>
        <v>6.0000000000000001E-3</v>
      </c>
      <c r="I18" s="19">
        <v>360950</v>
      </c>
      <c r="J18" s="20">
        <v>10</v>
      </c>
      <c r="K18" s="26">
        <v>10</v>
      </c>
      <c r="L18" s="21"/>
      <c r="M18" s="21"/>
      <c r="N18" s="14"/>
    </row>
    <row r="19" spans="1:14" s="22" customFormat="1" ht="99.75" x14ac:dyDescent="0.25">
      <c r="A19" s="14" t="s">
        <v>18</v>
      </c>
      <c r="B19" s="23"/>
      <c r="C19" s="14" t="s">
        <v>19</v>
      </c>
      <c r="D19" s="14" t="s">
        <v>20</v>
      </c>
      <c r="E19" s="14" t="s">
        <v>21</v>
      </c>
      <c r="F19" s="16" t="s">
        <v>36</v>
      </c>
      <c r="G19" s="17">
        <v>0.06</v>
      </c>
      <c r="H19" s="18">
        <f>G19*'[1]Por Unidad'!$C$12</f>
        <v>6.0000000000000001E-3</v>
      </c>
      <c r="I19" s="19">
        <v>273600</v>
      </c>
      <c r="J19" s="20">
        <v>20</v>
      </c>
      <c r="K19" s="26">
        <v>20</v>
      </c>
      <c r="L19" s="21"/>
      <c r="M19" s="21"/>
      <c r="N19" s="14"/>
    </row>
    <row r="20" spans="1:14" s="22" customFormat="1" ht="99.75" x14ac:dyDescent="0.25">
      <c r="A20" s="14" t="s">
        <v>18</v>
      </c>
      <c r="B20" s="23"/>
      <c r="C20" s="14" t="s">
        <v>19</v>
      </c>
      <c r="D20" s="14" t="s">
        <v>20</v>
      </c>
      <c r="E20" s="14" t="s">
        <v>21</v>
      </c>
      <c r="F20" s="16" t="s">
        <v>37</v>
      </c>
      <c r="G20" s="17">
        <v>0.06</v>
      </c>
      <c r="H20" s="18">
        <f>G20*'[1]Por Unidad'!$C$12</f>
        <v>6.0000000000000001E-3</v>
      </c>
      <c r="I20" s="19">
        <v>529600</v>
      </c>
      <c r="J20" s="24">
        <v>0</v>
      </c>
      <c r="K20" s="24">
        <v>0</v>
      </c>
      <c r="L20" s="21" t="s">
        <v>26</v>
      </c>
      <c r="M20" s="21" t="s">
        <v>26</v>
      </c>
      <c r="N20" s="14" t="s">
        <v>38</v>
      </c>
    </row>
    <row r="21" spans="1:14" s="22" customFormat="1" ht="99.75" x14ac:dyDescent="0.25">
      <c r="A21" s="14" t="s">
        <v>18</v>
      </c>
      <c r="B21" s="23"/>
      <c r="C21" s="14" t="s">
        <v>19</v>
      </c>
      <c r="D21" s="14" t="s">
        <v>20</v>
      </c>
      <c r="E21" s="14" t="s">
        <v>21</v>
      </c>
      <c r="F21" s="16" t="s">
        <v>39</v>
      </c>
      <c r="G21" s="17">
        <v>0.06</v>
      </c>
      <c r="H21" s="18">
        <f>G21*'[1]Por Unidad'!$C$12</f>
        <v>6.0000000000000001E-3</v>
      </c>
      <c r="I21" s="19">
        <v>739500</v>
      </c>
      <c r="J21" s="26">
        <v>0</v>
      </c>
      <c r="K21" s="26">
        <v>0</v>
      </c>
      <c r="L21" s="21"/>
      <c r="M21" s="21"/>
      <c r="N21" s="14" t="s">
        <v>32</v>
      </c>
    </row>
    <row r="22" spans="1:14" s="22" customFormat="1" ht="99.75" x14ac:dyDescent="0.25">
      <c r="A22" s="14" t="s">
        <v>18</v>
      </c>
      <c r="B22" s="27"/>
      <c r="C22" s="14" t="s">
        <v>19</v>
      </c>
      <c r="D22" s="14" t="s">
        <v>20</v>
      </c>
      <c r="E22" s="14" t="s">
        <v>21</v>
      </c>
      <c r="F22" s="16" t="s">
        <v>40</v>
      </c>
      <c r="G22" s="17">
        <v>0.05</v>
      </c>
      <c r="H22" s="18">
        <f>G22*'[1]Por Unidad'!$C$12</f>
        <v>5.000000000000001E-3</v>
      </c>
      <c r="I22" s="19">
        <v>193000</v>
      </c>
      <c r="J22" s="24">
        <v>0</v>
      </c>
      <c r="K22" s="26">
        <v>0</v>
      </c>
      <c r="L22" s="21" t="s">
        <v>26</v>
      </c>
      <c r="M22" s="21" t="s">
        <v>26</v>
      </c>
      <c r="N22" s="14" t="s">
        <v>30</v>
      </c>
    </row>
    <row r="23" spans="1:14" s="22" customFormat="1" ht="15" x14ac:dyDescent="0.25">
      <c r="A23" s="9" t="s">
        <v>41</v>
      </c>
      <c r="B23" s="10"/>
      <c r="C23" s="10"/>
      <c r="D23" s="10"/>
      <c r="E23" s="10"/>
      <c r="F23" s="10"/>
      <c r="G23" s="10"/>
      <c r="H23" s="28"/>
      <c r="I23" s="29">
        <f>SUM(I10:I22)</f>
        <v>40118541</v>
      </c>
      <c r="J23" s="30"/>
      <c r="K23" s="30"/>
      <c r="L23" s="30"/>
      <c r="M23" s="30"/>
      <c r="N23" s="31"/>
    </row>
    <row r="24" spans="1:14" s="22" customFormat="1" ht="156.75" x14ac:dyDescent="0.25">
      <c r="A24" s="14" t="s">
        <v>42</v>
      </c>
      <c r="B24" s="32">
        <v>1.1076999999999999</v>
      </c>
      <c r="C24" s="14" t="s">
        <v>19</v>
      </c>
      <c r="D24" s="14" t="s">
        <v>43</v>
      </c>
      <c r="E24" s="14" t="s">
        <v>44</v>
      </c>
      <c r="F24" s="16" t="s">
        <v>45</v>
      </c>
      <c r="G24" s="17">
        <v>0.25</v>
      </c>
      <c r="H24" s="18">
        <f>G24*'[1]Por Unidad'!$C$13</f>
        <v>0.02</v>
      </c>
      <c r="I24" s="19">
        <v>2619000</v>
      </c>
      <c r="J24" s="20">
        <v>33</v>
      </c>
      <c r="K24" s="20">
        <v>91.68</v>
      </c>
      <c r="L24" s="21"/>
      <c r="M24" s="21"/>
      <c r="N24" s="14"/>
    </row>
    <row r="25" spans="1:14" s="22" customFormat="1" ht="93" customHeight="1" x14ac:dyDescent="0.25">
      <c r="A25" s="14" t="s">
        <v>42</v>
      </c>
      <c r="B25" s="33"/>
      <c r="C25" s="14" t="s">
        <v>19</v>
      </c>
      <c r="D25" s="14" t="s">
        <v>43</v>
      </c>
      <c r="E25" s="14" t="s">
        <v>46</v>
      </c>
      <c r="F25" s="16" t="s">
        <v>47</v>
      </c>
      <c r="G25" s="17">
        <v>0.15</v>
      </c>
      <c r="H25" s="18">
        <f>G25*'[1]Por Unidad'!$C$13</f>
        <v>1.2E-2</v>
      </c>
      <c r="I25" s="19">
        <v>60300</v>
      </c>
      <c r="J25" s="20">
        <v>12.5</v>
      </c>
      <c r="K25" s="20">
        <v>40</v>
      </c>
      <c r="L25" s="21"/>
      <c r="M25" s="21"/>
      <c r="N25" s="14"/>
    </row>
    <row r="26" spans="1:14" s="22" customFormat="1" ht="156.75" x14ac:dyDescent="0.25">
      <c r="A26" s="14" t="s">
        <v>42</v>
      </c>
      <c r="B26" s="33"/>
      <c r="C26" s="14" t="s">
        <v>19</v>
      </c>
      <c r="D26" s="14" t="s">
        <v>43</v>
      </c>
      <c r="E26" s="14" t="s">
        <v>44</v>
      </c>
      <c r="F26" s="16" t="s">
        <v>48</v>
      </c>
      <c r="G26" s="17">
        <v>0.15</v>
      </c>
      <c r="H26" s="18">
        <f>G26*'[1]Por Unidad'!$C$13</f>
        <v>1.2E-2</v>
      </c>
      <c r="I26" s="19">
        <v>129300</v>
      </c>
      <c r="J26" s="24">
        <v>0</v>
      </c>
      <c r="K26" s="25">
        <v>75</v>
      </c>
      <c r="L26" s="21" t="s">
        <v>26</v>
      </c>
      <c r="M26" s="21" t="s">
        <v>26</v>
      </c>
      <c r="N26" s="14"/>
    </row>
    <row r="27" spans="1:14" s="22" customFormat="1" ht="156.75" x14ac:dyDescent="0.25">
      <c r="A27" s="14" t="s">
        <v>42</v>
      </c>
      <c r="B27" s="33"/>
      <c r="C27" s="14" t="s">
        <v>19</v>
      </c>
      <c r="D27" s="14" t="s">
        <v>43</v>
      </c>
      <c r="E27" s="14" t="s">
        <v>44</v>
      </c>
      <c r="F27" s="16" t="s">
        <v>49</v>
      </c>
      <c r="G27" s="17">
        <v>0.1</v>
      </c>
      <c r="H27" s="18">
        <f>G27*'[1]Por Unidad'!$C$13</f>
        <v>8.0000000000000002E-3</v>
      </c>
      <c r="I27" s="19">
        <v>237500</v>
      </c>
      <c r="J27" s="20">
        <v>100</v>
      </c>
      <c r="K27" s="20">
        <v>100</v>
      </c>
      <c r="L27" s="21"/>
      <c r="M27" s="21"/>
      <c r="N27" s="14"/>
    </row>
    <row r="28" spans="1:14" s="22" customFormat="1" ht="85.5" x14ac:dyDescent="0.25">
      <c r="A28" s="14" t="s">
        <v>42</v>
      </c>
      <c r="B28" s="33"/>
      <c r="C28" s="14" t="s">
        <v>19</v>
      </c>
      <c r="D28" s="14" t="s">
        <v>43</v>
      </c>
      <c r="E28" s="14" t="s">
        <v>46</v>
      </c>
      <c r="F28" s="16" t="s">
        <v>50</v>
      </c>
      <c r="G28" s="17">
        <v>0.1</v>
      </c>
      <c r="H28" s="18">
        <f>G28*'[1]Por Unidad'!$C$13</f>
        <v>8.0000000000000002E-3</v>
      </c>
      <c r="I28" s="19">
        <v>0</v>
      </c>
      <c r="J28" s="24">
        <v>0</v>
      </c>
      <c r="K28" s="20">
        <v>30</v>
      </c>
      <c r="L28" s="21" t="s">
        <v>26</v>
      </c>
      <c r="M28" s="21" t="s">
        <v>26</v>
      </c>
      <c r="N28" s="14"/>
    </row>
    <row r="29" spans="1:14" s="22" customFormat="1" ht="85.5" x14ac:dyDescent="0.25">
      <c r="A29" s="14" t="s">
        <v>42</v>
      </c>
      <c r="B29" s="33"/>
      <c r="C29" s="14" t="s">
        <v>19</v>
      </c>
      <c r="D29" s="14" t="s">
        <v>43</v>
      </c>
      <c r="E29" s="14" t="s">
        <v>46</v>
      </c>
      <c r="F29" s="16" t="s">
        <v>51</v>
      </c>
      <c r="G29" s="17">
        <v>0.1</v>
      </c>
      <c r="H29" s="18">
        <f>G29*'[1]Por Unidad'!$C$13</f>
        <v>8.0000000000000002E-3</v>
      </c>
      <c r="I29" s="19">
        <v>41910.36</v>
      </c>
      <c r="J29" s="20">
        <v>50</v>
      </c>
      <c r="K29" s="20">
        <v>100</v>
      </c>
      <c r="L29" s="21"/>
      <c r="M29" s="21"/>
      <c r="N29" s="14"/>
    </row>
    <row r="30" spans="1:14" s="22" customFormat="1" ht="85.5" x14ac:dyDescent="0.25">
      <c r="A30" s="14" t="s">
        <v>42</v>
      </c>
      <c r="B30" s="33"/>
      <c r="C30" s="14" t="s">
        <v>19</v>
      </c>
      <c r="D30" s="14" t="s">
        <v>43</v>
      </c>
      <c r="E30" s="14" t="s">
        <v>46</v>
      </c>
      <c r="F30" s="16" t="s">
        <v>52</v>
      </c>
      <c r="G30" s="17">
        <v>0.1</v>
      </c>
      <c r="H30" s="18">
        <f>G30*'[1]Por Unidad'!$C$13</f>
        <v>8.0000000000000002E-3</v>
      </c>
      <c r="I30" s="19">
        <v>35400</v>
      </c>
      <c r="J30" s="24">
        <v>0</v>
      </c>
      <c r="K30" s="25">
        <v>20</v>
      </c>
      <c r="L30" s="21" t="s">
        <v>26</v>
      </c>
      <c r="M30" s="21" t="s">
        <v>26</v>
      </c>
      <c r="N30" s="14"/>
    </row>
    <row r="31" spans="1:14" s="22" customFormat="1" ht="71.25" x14ac:dyDescent="0.25">
      <c r="A31" s="14" t="s">
        <v>42</v>
      </c>
      <c r="B31" s="34"/>
      <c r="C31" s="14" t="s">
        <v>19</v>
      </c>
      <c r="D31" s="14" t="s">
        <v>43</v>
      </c>
      <c r="E31" s="14" t="s">
        <v>46</v>
      </c>
      <c r="F31" s="16" t="s">
        <v>53</v>
      </c>
      <c r="G31" s="17">
        <v>0.05</v>
      </c>
      <c r="H31" s="18">
        <f>G31*'[1]Por Unidad'!$C$13</f>
        <v>4.0000000000000001E-3</v>
      </c>
      <c r="I31" s="19"/>
      <c r="J31" s="24">
        <v>0</v>
      </c>
      <c r="K31" s="20">
        <v>33.4</v>
      </c>
      <c r="L31" s="21" t="s">
        <v>26</v>
      </c>
      <c r="M31" s="21" t="s">
        <v>26</v>
      </c>
      <c r="N31" s="14"/>
    </row>
    <row r="32" spans="1:14" s="22" customFormat="1" ht="15" x14ac:dyDescent="0.25">
      <c r="A32" s="9" t="s">
        <v>54</v>
      </c>
      <c r="B32" s="10"/>
      <c r="C32" s="10"/>
      <c r="D32" s="10"/>
      <c r="E32" s="10"/>
      <c r="F32" s="10"/>
      <c r="G32" s="10"/>
      <c r="H32" s="28"/>
      <c r="I32" s="29">
        <f>SUM(I24:I31)</f>
        <v>3123410.36</v>
      </c>
      <c r="J32" s="30"/>
      <c r="K32" s="30"/>
      <c r="L32" s="30"/>
      <c r="M32" s="30"/>
      <c r="N32" s="31"/>
    </row>
    <row r="33" spans="1:14" s="22" customFormat="1" ht="171" x14ac:dyDescent="0.25">
      <c r="A33" s="14" t="s">
        <v>55</v>
      </c>
      <c r="B33" s="35">
        <v>0.3977</v>
      </c>
      <c r="C33" s="14" t="s">
        <v>19</v>
      </c>
      <c r="D33" s="14" t="s">
        <v>56</v>
      </c>
      <c r="E33" s="14" t="s">
        <v>57</v>
      </c>
      <c r="F33" s="16" t="s">
        <v>58</v>
      </c>
      <c r="G33" s="17">
        <v>0.12</v>
      </c>
      <c r="H33" s="18">
        <f>G33*'[1]Por Unidad'!$C$14</f>
        <v>9.5999999999999992E-3</v>
      </c>
      <c r="I33" s="36">
        <v>408908</v>
      </c>
      <c r="J33" s="24" t="s">
        <v>59</v>
      </c>
      <c r="K33" s="26">
        <v>10</v>
      </c>
      <c r="L33" s="21"/>
      <c r="M33" s="21"/>
      <c r="N33" s="14"/>
    </row>
    <row r="34" spans="1:14" s="22" customFormat="1" ht="114" x14ac:dyDescent="0.25">
      <c r="A34" s="14" t="s">
        <v>55</v>
      </c>
      <c r="B34" s="37"/>
      <c r="C34" s="14" t="s">
        <v>19</v>
      </c>
      <c r="D34" s="14" t="s">
        <v>56</v>
      </c>
      <c r="E34" s="14" t="s">
        <v>60</v>
      </c>
      <c r="F34" s="16" t="s">
        <v>61</v>
      </c>
      <c r="G34" s="17">
        <v>0.11</v>
      </c>
      <c r="H34" s="18">
        <f>G34*'[1]Por Unidad'!$C$14</f>
        <v>8.8000000000000005E-3</v>
      </c>
      <c r="I34" s="36">
        <v>315000</v>
      </c>
      <c r="J34" s="24" t="s">
        <v>59</v>
      </c>
      <c r="K34" s="26">
        <v>6.27</v>
      </c>
      <c r="L34" s="21"/>
      <c r="M34" s="21"/>
      <c r="N34" s="14"/>
    </row>
    <row r="35" spans="1:14" s="22" customFormat="1" ht="180" customHeight="1" x14ac:dyDescent="0.25">
      <c r="A35" s="14" t="s">
        <v>55</v>
      </c>
      <c r="B35" s="37"/>
      <c r="C35" s="14" t="s">
        <v>19</v>
      </c>
      <c r="D35" s="14" t="s">
        <v>56</v>
      </c>
      <c r="E35" s="14" t="s">
        <v>57</v>
      </c>
      <c r="F35" s="16" t="s">
        <v>62</v>
      </c>
      <c r="G35" s="17">
        <v>0.11</v>
      </c>
      <c r="H35" s="18">
        <f>G35*'[1]Por Unidad'!$C$14</f>
        <v>8.8000000000000005E-3</v>
      </c>
      <c r="I35" s="36">
        <v>545140</v>
      </c>
      <c r="J35" s="24" t="s">
        <v>59</v>
      </c>
      <c r="K35" s="26">
        <v>0</v>
      </c>
      <c r="L35" s="21"/>
      <c r="M35" s="21"/>
      <c r="N35" s="14"/>
    </row>
    <row r="36" spans="1:14" s="22" customFormat="1" ht="128.25" x14ac:dyDescent="0.25">
      <c r="A36" s="14" t="s">
        <v>55</v>
      </c>
      <c r="B36" s="37"/>
      <c r="C36" s="14" t="s">
        <v>19</v>
      </c>
      <c r="D36" s="14" t="s">
        <v>56</v>
      </c>
      <c r="E36" s="14" t="s">
        <v>57</v>
      </c>
      <c r="F36" s="16" t="s">
        <v>63</v>
      </c>
      <c r="G36" s="17">
        <v>0.11</v>
      </c>
      <c r="H36" s="18">
        <f>G36*'[1]Por Unidad'!$C$14</f>
        <v>8.8000000000000005E-3</v>
      </c>
      <c r="I36" s="36">
        <v>565150</v>
      </c>
      <c r="J36" s="24" t="s">
        <v>59</v>
      </c>
      <c r="K36" s="25">
        <v>21.81</v>
      </c>
      <c r="L36" s="21"/>
      <c r="M36" s="21"/>
      <c r="N36" s="14"/>
    </row>
    <row r="37" spans="1:14" s="22" customFormat="1" ht="128.25" x14ac:dyDescent="0.25">
      <c r="A37" s="14" t="s">
        <v>55</v>
      </c>
      <c r="B37" s="37"/>
      <c r="C37" s="14" t="s">
        <v>19</v>
      </c>
      <c r="D37" s="14" t="s">
        <v>56</v>
      </c>
      <c r="E37" s="14" t="s">
        <v>57</v>
      </c>
      <c r="F37" s="16" t="s">
        <v>64</v>
      </c>
      <c r="G37" s="17">
        <v>0.11</v>
      </c>
      <c r="H37" s="18">
        <f>G37*'[1]Por Unidad'!$C$14</f>
        <v>8.8000000000000005E-3</v>
      </c>
      <c r="I37" s="36">
        <v>37300</v>
      </c>
      <c r="J37" s="24" t="s">
        <v>59</v>
      </c>
      <c r="K37" s="26">
        <v>17.27</v>
      </c>
      <c r="L37" s="21"/>
      <c r="M37" s="21"/>
      <c r="N37" s="14"/>
    </row>
    <row r="38" spans="1:14" s="22" customFormat="1" ht="128.25" x14ac:dyDescent="0.25">
      <c r="A38" s="14" t="s">
        <v>55</v>
      </c>
      <c r="B38" s="37"/>
      <c r="C38" s="14" t="s">
        <v>19</v>
      </c>
      <c r="D38" s="14" t="s">
        <v>56</v>
      </c>
      <c r="E38" s="14" t="s">
        <v>57</v>
      </c>
      <c r="F38" s="16" t="s">
        <v>65</v>
      </c>
      <c r="G38" s="17">
        <v>0.11</v>
      </c>
      <c r="H38" s="18">
        <f>G38*'[1]Por Unidad'!$C$14</f>
        <v>8.8000000000000005E-3</v>
      </c>
      <c r="I38" s="36">
        <v>116000</v>
      </c>
      <c r="J38" s="24" t="s">
        <v>59</v>
      </c>
      <c r="K38" s="26">
        <v>0</v>
      </c>
      <c r="L38" s="21"/>
      <c r="M38" s="21"/>
      <c r="N38" s="14"/>
    </row>
    <row r="39" spans="1:14" s="22" customFormat="1" ht="114" x14ac:dyDescent="0.25">
      <c r="A39" s="14" t="s">
        <v>55</v>
      </c>
      <c r="B39" s="37"/>
      <c r="C39" s="14" t="s">
        <v>19</v>
      </c>
      <c r="D39" s="14" t="s">
        <v>56</v>
      </c>
      <c r="E39" s="14" t="s">
        <v>60</v>
      </c>
      <c r="F39" s="16" t="s">
        <v>66</v>
      </c>
      <c r="G39" s="17">
        <v>0.11</v>
      </c>
      <c r="H39" s="18">
        <f>G39*'[1]Por Unidad'!$C$14</f>
        <v>8.8000000000000005E-3</v>
      </c>
      <c r="I39" s="36">
        <v>138600</v>
      </c>
      <c r="J39" s="24" t="s">
        <v>59</v>
      </c>
      <c r="K39" s="24" t="s">
        <v>26</v>
      </c>
      <c r="L39" s="21"/>
      <c r="M39" s="21"/>
      <c r="N39" s="14" t="s">
        <v>67</v>
      </c>
    </row>
    <row r="40" spans="1:14" s="22" customFormat="1" ht="128.25" x14ac:dyDescent="0.25">
      <c r="A40" s="14" t="s">
        <v>55</v>
      </c>
      <c r="B40" s="37"/>
      <c r="C40" s="14" t="s">
        <v>19</v>
      </c>
      <c r="D40" s="14" t="s">
        <v>56</v>
      </c>
      <c r="E40" s="14" t="s">
        <v>57</v>
      </c>
      <c r="F40" s="16" t="s">
        <v>68</v>
      </c>
      <c r="G40" s="17">
        <v>0.11</v>
      </c>
      <c r="H40" s="18">
        <f>G40*'[1]Por Unidad'!$C$14</f>
        <v>8.8000000000000005E-3</v>
      </c>
      <c r="I40" s="36">
        <v>90000</v>
      </c>
      <c r="J40" s="24" t="s">
        <v>59</v>
      </c>
      <c r="K40" s="24" t="s">
        <v>26</v>
      </c>
      <c r="L40" s="21"/>
      <c r="M40" s="21"/>
      <c r="N40" s="14" t="s">
        <v>67</v>
      </c>
    </row>
    <row r="41" spans="1:14" s="22" customFormat="1" ht="114.75" customHeight="1" x14ac:dyDescent="0.25">
      <c r="A41" s="14" t="s">
        <v>55</v>
      </c>
      <c r="B41" s="38"/>
      <c r="C41" s="14" t="s">
        <v>19</v>
      </c>
      <c r="D41" s="14" t="s">
        <v>56</v>
      </c>
      <c r="E41" s="14" t="s">
        <v>60</v>
      </c>
      <c r="F41" s="16" t="s">
        <v>69</v>
      </c>
      <c r="G41" s="17">
        <v>0.11</v>
      </c>
      <c r="H41" s="18">
        <f>G41*'[1]Por Unidad'!$C$14</f>
        <v>8.8000000000000005E-3</v>
      </c>
      <c r="I41" s="36">
        <v>15600</v>
      </c>
      <c r="J41" s="24" t="s">
        <v>59</v>
      </c>
      <c r="K41" s="24" t="s">
        <v>26</v>
      </c>
      <c r="L41" s="21"/>
      <c r="M41" s="21"/>
      <c r="N41" s="14" t="s">
        <v>67</v>
      </c>
    </row>
    <row r="42" spans="1:14" s="22" customFormat="1" ht="15" x14ac:dyDescent="0.25">
      <c r="A42" s="9" t="s">
        <v>70</v>
      </c>
      <c r="B42" s="10"/>
      <c r="C42" s="10"/>
      <c r="D42" s="10"/>
      <c r="E42" s="10"/>
      <c r="F42" s="10"/>
      <c r="G42" s="10"/>
      <c r="H42" s="28"/>
      <c r="I42" s="29">
        <f>SUM(I33:I41)</f>
        <v>2231698</v>
      </c>
      <c r="J42" s="30"/>
      <c r="K42" s="30"/>
      <c r="L42" s="30"/>
      <c r="M42" s="30"/>
      <c r="N42" s="31"/>
    </row>
    <row r="43" spans="1:14" s="22" customFormat="1" ht="99.75" x14ac:dyDescent="0.25">
      <c r="A43" s="14" t="s">
        <v>71</v>
      </c>
      <c r="B43" s="39">
        <v>1</v>
      </c>
      <c r="C43" s="14" t="s">
        <v>19</v>
      </c>
      <c r="D43" s="14" t="s">
        <v>72</v>
      </c>
      <c r="E43" s="14" t="s">
        <v>73</v>
      </c>
      <c r="F43" s="16" t="s">
        <v>74</v>
      </c>
      <c r="G43" s="17">
        <v>1</v>
      </c>
      <c r="H43" s="18">
        <f>G43*'[1]Por Unidad'!$C$15</f>
        <v>0.1</v>
      </c>
      <c r="I43" s="19">
        <v>42431601.359999999</v>
      </c>
      <c r="J43" s="20">
        <v>11</v>
      </c>
      <c r="K43" s="20">
        <v>94</v>
      </c>
      <c r="L43" s="21" t="s">
        <v>26</v>
      </c>
      <c r="M43" s="21" t="s">
        <v>26</v>
      </c>
      <c r="N43" s="14"/>
    </row>
    <row r="44" spans="1:14" s="22" customFormat="1" ht="15" x14ac:dyDescent="0.25">
      <c r="A44" s="9" t="s">
        <v>75</v>
      </c>
      <c r="B44" s="10"/>
      <c r="C44" s="10"/>
      <c r="D44" s="10"/>
      <c r="E44" s="10"/>
      <c r="F44" s="10"/>
      <c r="G44" s="10"/>
      <c r="H44" s="28"/>
      <c r="I44" s="29">
        <f>SUM(I43)</f>
        <v>42431601.359999999</v>
      </c>
      <c r="J44" s="30"/>
      <c r="K44" s="30"/>
      <c r="L44" s="30"/>
      <c r="M44" s="30"/>
      <c r="N44" s="31"/>
    </row>
    <row r="45" spans="1:14" s="22" customFormat="1" ht="99.75" x14ac:dyDescent="0.25">
      <c r="A45" s="14" t="s">
        <v>76</v>
      </c>
      <c r="B45" s="15">
        <v>0.41670000000000001</v>
      </c>
      <c r="C45" s="14" t="s">
        <v>77</v>
      </c>
      <c r="D45" s="14" t="s">
        <v>78</v>
      </c>
      <c r="E45" s="14" t="s">
        <v>79</v>
      </c>
      <c r="F45" s="16" t="s">
        <v>80</v>
      </c>
      <c r="G45" s="17">
        <v>0.5</v>
      </c>
      <c r="H45" s="18">
        <f>G45*'[1]Por Unidad'!$C$16</f>
        <v>0.03</v>
      </c>
      <c r="I45" s="19">
        <v>38000</v>
      </c>
      <c r="J45" s="24">
        <v>0</v>
      </c>
      <c r="K45" s="26">
        <v>0</v>
      </c>
      <c r="L45" s="21" t="s">
        <v>26</v>
      </c>
      <c r="M45" s="21" t="s">
        <v>26</v>
      </c>
      <c r="N45" s="14" t="s">
        <v>30</v>
      </c>
    </row>
    <row r="46" spans="1:14" s="22" customFormat="1" ht="108" customHeight="1" x14ac:dyDescent="0.25">
      <c r="A46" s="14" t="s">
        <v>76</v>
      </c>
      <c r="B46" s="23"/>
      <c r="C46" s="14" t="s">
        <v>77</v>
      </c>
      <c r="D46" s="14" t="s">
        <v>81</v>
      </c>
      <c r="E46" s="14" t="s">
        <v>82</v>
      </c>
      <c r="F46" s="16" t="s">
        <v>83</v>
      </c>
      <c r="G46" s="17">
        <v>0.25</v>
      </c>
      <c r="H46" s="18">
        <f>G46*'[1]Por Unidad'!$C$16</f>
        <v>1.4999999999999999E-2</v>
      </c>
      <c r="I46" s="19">
        <v>0</v>
      </c>
      <c r="J46" s="24">
        <v>0</v>
      </c>
      <c r="K46" s="26">
        <v>15</v>
      </c>
      <c r="L46" s="21" t="s">
        <v>26</v>
      </c>
      <c r="M46" s="21" t="s">
        <v>26</v>
      </c>
      <c r="N46" s="14"/>
    </row>
    <row r="47" spans="1:14" s="22" customFormat="1" ht="71.25" x14ac:dyDescent="0.25">
      <c r="A47" s="14" t="s">
        <v>76</v>
      </c>
      <c r="B47" s="27"/>
      <c r="C47" s="14" t="s">
        <v>77</v>
      </c>
      <c r="D47" s="14" t="s">
        <v>81</v>
      </c>
      <c r="E47" s="14" t="s">
        <v>84</v>
      </c>
      <c r="F47" s="16" t="s">
        <v>85</v>
      </c>
      <c r="G47" s="17">
        <v>0.25</v>
      </c>
      <c r="H47" s="18">
        <f>G47*'[1]Por Unidad'!$C$16</f>
        <v>1.4999999999999999E-2</v>
      </c>
      <c r="I47" s="19">
        <v>120900</v>
      </c>
      <c r="J47" s="20">
        <v>11.88</v>
      </c>
      <c r="K47" s="25">
        <v>25.64</v>
      </c>
      <c r="L47" s="21" t="s">
        <v>26</v>
      </c>
      <c r="M47" s="21" t="s">
        <v>26</v>
      </c>
      <c r="N47" s="14"/>
    </row>
    <row r="48" spans="1:14" s="22" customFormat="1" ht="15" x14ac:dyDescent="0.25">
      <c r="A48" s="9" t="s">
        <v>86</v>
      </c>
      <c r="B48" s="10"/>
      <c r="C48" s="10"/>
      <c r="D48" s="10"/>
      <c r="E48" s="10"/>
      <c r="F48" s="10"/>
      <c r="G48" s="10"/>
      <c r="H48" s="28"/>
      <c r="I48" s="29">
        <f>SUM(I45:I47)</f>
        <v>158900</v>
      </c>
      <c r="J48" s="30"/>
      <c r="K48" s="30"/>
      <c r="L48" s="30"/>
      <c r="M48" s="30"/>
      <c r="N48" s="31"/>
    </row>
    <row r="49" spans="1:14" s="22" customFormat="1" ht="114" x14ac:dyDescent="0.25">
      <c r="A49" s="14" t="s">
        <v>87</v>
      </c>
      <c r="B49" s="40">
        <v>1.5845</v>
      </c>
      <c r="C49" s="14" t="s">
        <v>88</v>
      </c>
      <c r="D49" s="14" t="s">
        <v>89</v>
      </c>
      <c r="E49" s="14" t="s">
        <v>90</v>
      </c>
      <c r="F49" s="16" t="s">
        <v>91</v>
      </c>
      <c r="G49" s="17">
        <v>0.35</v>
      </c>
      <c r="H49" s="18">
        <f>G49*'[1]Por Unidad'!$C$17</f>
        <v>2.7999999999999997E-2</v>
      </c>
      <c r="I49" s="19">
        <v>2121755</v>
      </c>
      <c r="J49" s="24">
        <v>0</v>
      </c>
      <c r="K49" s="20">
        <v>42.51</v>
      </c>
      <c r="L49" s="21" t="s">
        <v>26</v>
      </c>
      <c r="M49" s="21" t="s">
        <v>26</v>
      </c>
      <c r="N49" s="14"/>
    </row>
    <row r="50" spans="1:14" s="22" customFormat="1" ht="114" x14ac:dyDescent="0.25">
      <c r="A50" s="14" t="s">
        <v>87</v>
      </c>
      <c r="B50" s="41"/>
      <c r="C50" s="14" t="s">
        <v>88</v>
      </c>
      <c r="D50" s="14" t="s">
        <v>89</v>
      </c>
      <c r="E50" s="14" t="s">
        <v>90</v>
      </c>
      <c r="F50" s="16" t="s">
        <v>92</v>
      </c>
      <c r="G50" s="17">
        <v>0.3</v>
      </c>
      <c r="H50" s="18">
        <f>G50*'[1]Por Unidad'!$C$17</f>
        <v>2.4E-2</v>
      </c>
      <c r="I50" s="19">
        <v>898100</v>
      </c>
      <c r="J50" s="20">
        <v>31.67</v>
      </c>
      <c r="K50" s="20">
        <v>108</v>
      </c>
      <c r="L50" s="21"/>
      <c r="M50" s="21"/>
      <c r="N50" s="14"/>
    </row>
    <row r="51" spans="1:14" s="22" customFormat="1" ht="114" x14ac:dyDescent="0.25">
      <c r="A51" s="14" t="s">
        <v>87</v>
      </c>
      <c r="B51" s="41"/>
      <c r="C51" s="14" t="s">
        <v>88</v>
      </c>
      <c r="D51" s="14" t="s">
        <v>89</v>
      </c>
      <c r="E51" s="14" t="s">
        <v>90</v>
      </c>
      <c r="F51" s="16" t="s">
        <v>93</v>
      </c>
      <c r="G51" s="17">
        <v>0.1</v>
      </c>
      <c r="H51" s="18">
        <f>G51*'[1]Por Unidad'!$C$17</f>
        <v>8.0000000000000002E-3</v>
      </c>
      <c r="I51" s="19">
        <v>0</v>
      </c>
      <c r="J51" s="25">
        <v>25</v>
      </c>
      <c r="K51" s="20">
        <v>65</v>
      </c>
      <c r="L51" s="21"/>
      <c r="M51" s="21"/>
      <c r="N51" s="14"/>
    </row>
    <row r="52" spans="1:14" s="22" customFormat="1" ht="114" x14ac:dyDescent="0.25">
      <c r="A52" s="14" t="s">
        <v>87</v>
      </c>
      <c r="B52" s="42"/>
      <c r="C52" s="14" t="s">
        <v>88</v>
      </c>
      <c r="D52" s="14" t="s">
        <v>89</v>
      </c>
      <c r="E52" s="14" t="s">
        <v>90</v>
      </c>
      <c r="F52" s="16" t="s">
        <v>94</v>
      </c>
      <c r="G52" s="17">
        <v>0.25</v>
      </c>
      <c r="H52" s="18">
        <f>G52*'[1]Por Unidad'!$C$17</f>
        <v>0.02</v>
      </c>
      <c r="I52" s="19">
        <v>506570</v>
      </c>
      <c r="J52" s="25">
        <v>19.66</v>
      </c>
      <c r="K52" s="25">
        <v>40.799999999999997</v>
      </c>
      <c r="L52" s="21"/>
      <c r="M52" s="21"/>
      <c r="N52" s="14" t="s">
        <v>95</v>
      </c>
    </row>
    <row r="53" spans="1:14" s="22" customFormat="1" ht="15" x14ac:dyDescent="0.25">
      <c r="A53" s="9" t="s">
        <v>96</v>
      </c>
      <c r="B53" s="10"/>
      <c r="C53" s="10"/>
      <c r="D53" s="10"/>
      <c r="E53" s="10"/>
      <c r="F53" s="10"/>
      <c r="G53" s="10"/>
      <c r="H53" s="28"/>
      <c r="I53" s="29">
        <f>SUM(I49:I52)</f>
        <v>3526425</v>
      </c>
      <c r="J53" s="30"/>
      <c r="K53" s="30"/>
      <c r="L53" s="30"/>
      <c r="M53" s="30"/>
      <c r="N53" s="31"/>
    </row>
    <row r="54" spans="1:14" s="22" customFormat="1" ht="114" x14ac:dyDescent="0.25">
      <c r="A54" s="14" t="s">
        <v>97</v>
      </c>
      <c r="B54" s="40">
        <v>1.2017</v>
      </c>
      <c r="C54" s="14" t="s">
        <v>88</v>
      </c>
      <c r="D54" s="14" t="s">
        <v>89</v>
      </c>
      <c r="E54" s="14" t="s">
        <v>90</v>
      </c>
      <c r="F54" s="16" t="s">
        <v>98</v>
      </c>
      <c r="G54" s="17">
        <v>0.5</v>
      </c>
      <c r="H54" s="18">
        <f>G54*'[1]Por Unidad'!$C$18</f>
        <v>0.02</v>
      </c>
      <c r="I54" s="19">
        <v>2681804</v>
      </c>
      <c r="J54" s="20">
        <v>35.42</v>
      </c>
      <c r="K54" s="20">
        <v>77.08</v>
      </c>
      <c r="L54" s="21"/>
      <c r="M54" s="21"/>
      <c r="N54" s="14"/>
    </row>
    <row r="55" spans="1:14" s="22" customFormat="1" ht="114" x14ac:dyDescent="0.25">
      <c r="A55" s="14" t="s">
        <v>97</v>
      </c>
      <c r="B55" s="41"/>
      <c r="C55" s="14" t="s">
        <v>88</v>
      </c>
      <c r="D55" s="14" t="s">
        <v>89</v>
      </c>
      <c r="E55" s="14" t="s">
        <v>90</v>
      </c>
      <c r="F55" s="16" t="s">
        <v>99</v>
      </c>
      <c r="G55" s="17">
        <v>0.3</v>
      </c>
      <c r="H55" s="18">
        <f>G55*'[1]Por Unidad'!$C$18</f>
        <v>1.2E-2</v>
      </c>
      <c r="I55" s="19">
        <v>31500</v>
      </c>
      <c r="J55" s="20">
        <v>10</v>
      </c>
      <c r="K55" s="25">
        <v>18.329999999999998</v>
      </c>
      <c r="L55" s="21"/>
      <c r="M55" s="21"/>
      <c r="N55" s="14" t="s">
        <v>100</v>
      </c>
    </row>
    <row r="56" spans="1:14" s="22" customFormat="1" ht="114" x14ac:dyDescent="0.25">
      <c r="A56" s="14" t="s">
        <v>97</v>
      </c>
      <c r="B56" s="41"/>
      <c r="C56" s="14" t="s">
        <v>88</v>
      </c>
      <c r="D56" s="14" t="s">
        <v>89</v>
      </c>
      <c r="E56" s="14" t="s">
        <v>90</v>
      </c>
      <c r="F56" s="16" t="s">
        <v>101</v>
      </c>
      <c r="G56" s="17">
        <v>0.05</v>
      </c>
      <c r="H56" s="18">
        <f>G56*'[1]Por Unidad'!$C$18</f>
        <v>2E-3</v>
      </c>
      <c r="I56" s="19">
        <v>0</v>
      </c>
      <c r="J56" s="20">
        <v>50</v>
      </c>
      <c r="K56" s="20">
        <v>66.67</v>
      </c>
      <c r="L56" s="21"/>
      <c r="M56" s="21"/>
      <c r="N56" s="14"/>
    </row>
    <row r="57" spans="1:14" s="22" customFormat="1" ht="114" x14ac:dyDescent="0.25">
      <c r="A57" s="14" t="s">
        <v>97</v>
      </c>
      <c r="B57" s="42"/>
      <c r="C57" s="14" t="s">
        <v>88</v>
      </c>
      <c r="D57" s="14" t="s">
        <v>89</v>
      </c>
      <c r="E57" s="14" t="s">
        <v>90</v>
      </c>
      <c r="F57" s="16" t="s">
        <v>102</v>
      </c>
      <c r="G57" s="17">
        <v>0.15</v>
      </c>
      <c r="H57" s="18">
        <f>G57*'[1]Por Unidad'!$C$18</f>
        <v>6.0000000000000001E-3</v>
      </c>
      <c r="I57" s="19">
        <v>0</v>
      </c>
      <c r="J57" s="20">
        <v>28.38</v>
      </c>
      <c r="K57" s="20">
        <v>48.2</v>
      </c>
      <c r="L57" s="21"/>
      <c r="M57" s="21"/>
      <c r="N57" s="14"/>
    </row>
    <row r="58" spans="1:14" s="22" customFormat="1" ht="15" x14ac:dyDescent="0.25">
      <c r="A58" s="9" t="s">
        <v>96</v>
      </c>
      <c r="B58" s="10"/>
      <c r="C58" s="10"/>
      <c r="D58" s="10"/>
      <c r="E58" s="10"/>
      <c r="F58" s="10"/>
      <c r="G58" s="10"/>
      <c r="H58" s="28"/>
      <c r="I58" s="29">
        <f>SUM(I54:I57)</f>
        <v>2713304</v>
      </c>
      <c r="J58" s="30"/>
      <c r="K58" s="30"/>
      <c r="L58" s="30"/>
      <c r="M58" s="30"/>
      <c r="N58" s="31"/>
    </row>
    <row r="59" spans="1:14" s="22" customFormat="1" ht="142.5" x14ac:dyDescent="0.25">
      <c r="A59" s="14" t="s">
        <v>103</v>
      </c>
      <c r="B59" s="40">
        <v>2.0427</v>
      </c>
      <c r="C59" s="14" t="s">
        <v>88</v>
      </c>
      <c r="D59" s="14" t="s">
        <v>89</v>
      </c>
      <c r="E59" s="14" t="s">
        <v>90</v>
      </c>
      <c r="F59" s="16" t="s">
        <v>104</v>
      </c>
      <c r="G59" s="17">
        <v>0.2</v>
      </c>
      <c r="H59" s="18">
        <f>G59*'[1]Por Unidad'!$C$19</f>
        <v>8.0000000000000002E-3</v>
      </c>
      <c r="I59" s="19">
        <v>1783300</v>
      </c>
      <c r="J59" s="20">
        <v>11.39</v>
      </c>
      <c r="K59" s="20">
        <v>78.5</v>
      </c>
      <c r="L59" s="21"/>
      <c r="M59" s="21"/>
      <c r="N59" s="14"/>
    </row>
    <row r="60" spans="1:14" s="22" customFormat="1" ht="128.25" x14ac:dyDescent="0.25">
      <c r="A60" s="14" t="s">
        <v>103</v>
      </c>
      <c r="B60" s="41"/>
      <c r="C60" s="14" t="s">
        <v>88</v>
      </c>
      <c r="D60" s="14" t="s">
        <v>89</v>
      </c>
      <c r="E60" s="14" t="s">
        <v>90</v>
      </c>
      <c r="F60" s="16" t="s">
        <v>105</v>
      </c>
      <c r="G60" s="17">
        <v>0.1</v>
      </c>
      <c r="H60" s="18">
        <f>G60*'[1]Por Unidad'!$C$19</f>
        <v>4.0000000000000001E-3</v>
      </c>
      <c r="I60" s="19">
        <v>320200</v>
      </c>
      <c r="J60" s="20">
        <v>39.25</v>
      </c>
      <c r="K60" s="20">
        <v>112.3</v>
      </c>
      <c r="L60" s="21"/>
      <c r="M60" s="21"/>
      <c r="N60" s="14"/>
    </row>
    <row r="61" spans="1:14" s="22" customFormat="1" ht="114" x14ac:dyDescent="0.25">
      <c r="A61" s="14" t="s">
        <v>103</v>
      </c>
      <c r="B61" s="41"/>
      <c r="C61" s="14" t="s">
        <v>88</v>
      </c>
      <c r="D61" s="14" t="s">
        <v>89</v>
      </c>
      <c r="E61" s="14" t="s">
        <v>90</v>
      </c>
      <c r="F61" s="16" t="s">
        <v>106</v>
      </c>
      <c r="G61" s="17">
        <v>0.3</v>
      </c>
      <c r="H61" s="18">
        <f>G61*'[1]Por Unidad'!$C$19</f>
        <v>1.2E-2</v>
      </c>
      <c r="I61" s="19">
        <v>76000</v>
      </c>
      <c r="J61" s="20">
        <v>100</v>
      </c>
      <c r="K61" s="20">
        <v>200</v>
      </c>
      <c r="L61" s="21"/>
      <c r="M61" s="21"/>
      <c r="N61" s="14"/>
    </row>
    <row r="62" spans="1:14" s="22" customFormat="1" ht="114" x14ac:dyDescent="0.25">
      <c r="A62" s="14" t="s">
        <v>103</v>
      </c>
      <c r="B62" s="41"/>
      <c r="C62" s="14" t="s">
        <v>88</v>
      </c>
      <c r="D62" s="14" t="s">
        <v>89</v>
      </c>
      <c r="E62" s="14" t="s">
        <v>90</v>
      </c>
      <c r="F62" s="16" t="s">
        <v>107</v>
      </c>
      <c r="G62" s="17">
        <v>0.25</v>
      </c>
      <c r="H62" s="18">
        <f>G62*'[1]Por Unidad'!$C$19</f>
        <v>0.01</v>
      </c>
      <c r="I62" s="19">
        <v>818400</v>
      </c>
      <c r="J62" s="20">
        <v>34.380000000000003</v>
      </c>
      <c r="K62" s="20">
        <v>59.36</v>
      </c>
      <c r="L62" s="21"/>
      <c r="M62" s="21"/>
      <c r="N62" s="14"/>
    </row>
    <row r="63" spans="1:14" s="22" customFormat="1" ht="114" x14ac:dyDescent="0.25">
      <c r="A63" s="14" t="s">
        <v>103</v>
      </c>
      <c r="B63" s="42"/>
      <c r="C63" s="14" t="s">
        <v>88</v>
      </c>
      <c r="D63" s="14" t="s">
        <v>89</v>
      </c>
      <c r="E63" s="14" t="s">
        <v>90</v>
      </c>
      <c r="F63" s="16" t="s">
        <v>108</v>
      </c>
      <c r="G63" s="17">
        <v>0.15</v>
      </c>
      <c r="H63" s="18">
        <f>G63*'[1]Por Unidad'!$C$19</f>
        <v>6.0000000000000001E-3</v>
      </c>
      <c r="I63" s="19">
        <v>0</v>
      </c>
      <c r="J63" s="25">
        <v>18.75</v>
      </c>
      <c r="K63" s="25">
        <v>37.53</v>
      </c>
      <c r="L63" s="21"/>
      <c r="M63" s="21"/>
      <c r="N63" s="14" t="s">
        <v>109</v>
      </c>
    </row>
    <row r="64" spans="1:14" s="22" customFormat="1" ht="15" x14ac:dyDescent="0.25">
      <c r="A64" s="9" t="s">
        <v>110</v>
      </c>
      <c r="B64" s="10"/>
      <c r="C64" s="10"/>
      <c r="D64" s="10"/>
      <c r="E64" s="10"/>
      <c r="F64" s="10"/>
      <c r="G64" s="10"/>
      <c r="H64" s="28"/>
      <c r="I64" s="29">
        <f>SUM(I59:I63)</f>
        <v>2997900</v>
      </c>
      <c r="J64" s="30"/>
      <c r="K64" s="30"/>
      <c r="L64" s="30"/>
      <c r="M64" s="30"/>
      <c r="N64" s="31"/>
    </row>
    <row r="65" spans="1:14" s="22" customFormat="1" ht="99.75" x14ac:dyDescent="0.25">
      <c r="A65" s="14" t="s">
        <v>111</v>
      </c>
      <c r="B65" s="40">
        <v>1.0076000000000001</v>
      </c>
      <c r="C65" s="14" t="s">
        <v>88</v>
      </c>
      <c r="D65" s="14" t="s">
        <v>112</v>
      </c>
      <c r="E65" s="14" t="s">
        <v>113</v>
      </c>
      <c r="F65" s="16" t="s">
        <v>114</v>
      </c>
      <c r="G65" s="17">
        <v>0.36</v>
      </c>
      <c r="H65" s="18">
        <f>G65*'[1]Por Unidad'!$C$20</f>
        <v>1.44E-2</v>
      </c>
      <c r="I65" s="19">
        <v>2129150</v>
      </c>
      <c r="J65" s="26">
        <v>2</v>
      </c>
      <c r="K65" s="25">
        <v>21.66</v>
      </c>
      <c r="L65" s="21"/>
      <c r="M65" s="21"/>
      <c r="N65" s="14"/>
    </row>
    <row r="66" spans="1:14" s="22" customFormat="1" ht="142.5" x14ac:dyDescent="0.25">
      <c r="A66" s="14" t="s">
        <v>111</v>
      </c>
      <c r="B66" s="41"/>
      <c r="C66" s="14" t="s">
        <v>115</v>
      </c>
      <c r="D66" s="14" t="s">
        <v>116</v>
      </c>
      <c r="E66" s="14" t="s">
        <v>117</v>
      </c>
      <c r="F66" s="16" t="s">
        <v>118</v>
      </c>
      <c r="G66" s="17">
        <v>0.32</v>
      </c>
      <c r="H66" s="18">
        <f>G66*'[1]Por Unidad'!$C$20</f>
        <v>1.2800000000000001E-2</v>
      </c>
      <c r="I66" s="19">
        <v>358500</v>
      </c>
      <c r="J66" s="20">
        <v>25</v>
      </c>
      <c r="K66" s="25">
        <v>41.5</v>
      </c>
      <c r="L66" s="21"/>
      <c r="M66" s="21"/>
      <c r="N66" s="14"/>
    </row>
    <row r="67" spans="1:14" s="22" customFormat="1" ht="142.5" x14ac:dyDescent="0.25">
      <c r="A67" s="14" t="s">
        <v>111</v>
      </c>
      <c r="B67" s="41"/>
      <c r="C67" s="14" t="s">
        <v>115</v>
      </c>
      <c r="D67" s="14" t="s">
        <v>116</v>
      </c>
      <c r="E67" s="14" t="s">
        <v>117</v>
      </c>
      <c r="F67" s="16" t="s">
        <v>119</v>
      </c>
      <c r="G67" s="17">
        <v>0.32</v>
      </c>
      <c r="H67" s="18">
        <f>G67*'[1]Por Unidad'!$C$20</f>
        <v>1.2800000000000001E-2</v>
      </c>
      <c r="I67" s="19">
        <v>239000</v>
      </c>
      <c r="J67" s="20">
        <v>35</v>
      </c>
      <c r="K67" s="20">
        <v>50</v>
      </c>
      <c r="L67" s="21"/>
      <c r="M67" s="21"/>
      <c r="N67" s="14"/>
    </row>
    <row r="68" spans="1:14" s="22" customFormat="1" ht="15" x14ac:dyDescent="0.25">
      <c r="A68" s="9" t="s">
        <v>86</v>
      </c>
      <c r="B68" s="10"/>
      <c r="C68" s="10"/>
      <c r="D68" s="10"/>
      <c r="E68" s="10"/>
      <c r="F68" s="10"/>
      <c r="G68" s="10"/>
      <c r="H68" s="28"/>
      <c r="I68" s="29">
        <f>SUM(I65:I67)</f>
        <v>2726650</v>
      </c>
      <c r="J68" s="30"/>
      <c r="K68" s="30"/>
      <c r="L68" s="30"/>
      <c r="M68" s="30"/>
      <c r="N68" s="31"/>
    </row>
    <row r="69" spans="1:14" s="22" customFormat="1" ht="135.75" customHeight="1" x14ac:dyDescent="0.25">
      <c r="A69" s="14" t="s">
        <v>120</v>
      </c>
      <c r="B69" s="40">
        <v>0.96319999999999995</v>
      </c>
      <c r="C69" s="14" t="s">
        <v>88</v>
      </c>
      <c r="D69" s="14" t="s">
        <v>89</v>
      </c>
      <c r="E69" s="14" t="s">
        <v>90</v>
      </c>
      <c r="F69" s="16" t="s">
        <v>121</v>
      </c>
      <c r="G69" s="17">
        <v>0.2</v>
      </c>
      <c r="H69" s="18">
        <f>G69*'[1]Por Unidad'!$C$21</f>
        <v>8.0000000000000002E-3</v>
      </c>
      <c r="I69" s="19">
        <v>45300</v>
      </c>
      <c r="J69" s="20">
        <v>10</v>
      </c>
      <c r="K69" s="25">
        <v>27.5</v>
      </c>
      <c r="L69" s="21"/>
      <c r="M69" s="21"/>
      <c r="N69" s="14"/>
    </row>
    <row r="70" spans="1:14" s="22" customFormat="1" ht="156.75" x14ac:dyDescent="0.25">
      <c r="A70" s="14" t="s">
        <v>120</v>
      </c>
      <c r="B70" s="41"/>
      <c r="C70" s="14" t="s">
        <v>88</v>
      </c>
      <c r="D70" s="14" t="s">
        <v>89</v>
      </c>
      <c r="E70" s="14" t="s">
        <v>90</v>
      </c>
      <c r="F70" s="16" t="s">
        <v>122</v>
      </c>
      <c r="G70" s="17">
        <v>0.1</v>
      </c>
      <c r="H70" s="18">
        <f>G70*'[1]Por Unidad'!$C$21</f>
        <v>4.0000000000000001E-3</v>
      </c>
      <c r="I70" s="19">
        <v>135000</v>
      </c>
      <c r="J70" s="20">
        <v>6.67</v>
      </c>
      <c r="K70" s="25">
        <v>6.7</v>
      </c>
      <c r="L70" s="21"/>
      <c r="M70" s="21"/>
      <c r="N70" s="14"/>
    </row>
    <row r="71" spans="1:14" s="22" customFormat="1" ht="99.75" x14ac:dyDescent="0.25">
      <c r="A71" s="14" t="s">
        <v>120</v>
      </c>
      <c r="B71" s="41"/>
      <c r="C71" s="14" t="s">
        <v>19</v>
      </c>
      <c r="D71" s="14" t="s">
        <v>20</v>
      </c>
      <c r="E71" s="14" t="s">
        <v>23</v>
      </c>
      <c r="F71" s="16" t="s">
        <v>123</v>
      </c>
      <c r="G71" s="17">
        <v>0.03</v>
      </c>
      <c r="H71" s="18">
        <f>G71*'[1]Por Unidad'!$C$21</f>
        <v>1.1999999999999999E-3</v>
      </c>
      <c r="I71" s="19">
        <v>26700</v>
      </c>
      <c r="J71" s="24">
        <v>0</v>
      </c>
      <c r="K71" s="24">
        <v>0</v>
      </c>
      <c r="L71" s="21"/>
      <c r="M71" s="21"/>
      <c r="N71" s="14" t="s">
        <v>124</v>
      </c>
    </row>
    <row r="72" spans="1:14" s="22" customFormat="1" ht="99.75" x14ac:dyDescent="0.25">
      <c r="A72" s="14" t="s">
        <v>120</v>
      </c>
      <c r="B72" s="41"/>
      <c r="C72" s="14" t="s">
        <v>77</v>
      </c>
      <c r="D72" s="14" t="s">
        <v>78</v>
      </c>
      <c r="E72" s="14" t="s">
        <v>79</v>
      </c>
      <c r="F72" s="16" t="s">
        <v>125</v>
      </c>
      <c r="G72" s="17">
        <v>0.03</v>
      </c>
      <c r="H72" s="18">
        <f>G72*'[1]Por Unidad'!$C$21</f>
        <v>1.1999999999999999E-3</v>
      </c>
      <c r="I72" s="19">
        <v>0</v>
      </c>
      <c r="J72" s="20">
        <v>25</v>
      </c>
      <c r="K72" s="20">
        <v>50</v>
      </c>
      <c r="L72" s="21"/>
      <c r="M72" s="21"/>
      <c r="N72" s="14"/>
    </row>
    <row r="73" spans="1:14" s="22" customFormat="1" ht="99.75" x14ac:dyDescent="0.25">
      <c r="A73" s="14" t="s">
        <v>120</v>
      </c>
      <c r="B73" s="41"/>
      <c r="C73" s="14" t="s">
        <v>88</v>
      </c>
      <c r="D73" s="14" t="s">
        <v>112</v>
      </c>
      <c r="E73" s="14" t="s">
        <v>113</v>
      </c>
      <c r="F73" s="16" t="s">
        <v>126</v>
      </c>
      <c r="G73" s="17">
        <v>0.03</v>
      </c>
      <c r="H73" s="18">
        <f>G73*'[1]Por Unidad'!$C$21</f>
        <v>1.1999999999999999E-3</v>
      </c>
      <c r="I73" s="19">
        <v>0</v>
      </c>
      <c r="J73" s="20">
        <v>100</v>
      </c>
      <c r="K73" s="20">
        <v>200</v>
      </c>
      <c r="L73" s="21"/>
      <c r="M73" s="21"/>
      <c r="N73" s="14"/>
    </row>
    <row r="74" spans="1:14" s="22" customFormat="1" ht="85.5" x14ac:dyDescent="0.25">
      <c r="A74" s="14" t="s">
        <v>120</v>
      </c>
      <c r="B74" s="41"/>
      <c r="C74" s="14" t="s">
        <v>19</v>
      </c>
      <c r="D74" s="14" t="s">
        <v>43</v>
      </c>
      <c r="E74" s="14" t="s">
        <v>46</v>
      </c>
      <c r="F74" s="16" t="s">
        <v>127</v>
      </c>
      <c r="G74" s="17">
        <v>0.03</v>
      </c>
      <c r="H74" s="18">
        <f>G74*'[1]Por Unidad'!$C$21</f>
        <v>1.1999999999999999E-3</v>
      </c>
      <c r="I74" s="19">
        <v>0</v>
      </c>
      <c r="J74" s="20">
        <v>90</v>
      </c>
      <c r="K74" s="25">
        <v>90</v>
      </c>
      <c r="L74" s="21"/>
      <c r="M74" s="21"/>
      <c r="N74" s="14"/>
    </row>
    <row r="75" spans="1:14" s="22" customFormat="1" ht="114" x14ac:dyDescent="0.25">
      <c r="A75" s="14" t="s">
        <v>120</v>
      </c>
      <c r="B75" s="41"/>
      <c r="C75" s="14" t="s">
        <v>88</v>
      </c>
      <c r="D75" s="14" t="s">
        <v>89</v>
      </c>
      <c r="E75" s="14" t="s">
        <v>90</v>
      </c>
      <c r="F75" s="16" t="s">
        <v>128</v>
      </c>
      <c r="G75" s="17">
        <v>0.2</v>
      </c>
      <c r="H75" s="18">
        <f>G75*'[1]Por Unidad'!$C$21</f>
        <v>8.0000000000000002E-3</v>
      </c>
      <c r="I75" s="19">
        <v>1475200</v>
      </c>
      <c r="J75" s="20">
        <v>25</v>
      </c>
      <c r="K75" s="20">
        <v>50</v>
      </c>
      <c r="L75" s="21"/>
      <c r="M75" s="21"/>
      <c r="N75" s="14"/>
    </row>
    <row r="76" spans="1:14" s="22" customFormat="1" ht="99.75" x14ac:dyDescent="0.25">
      <c r="A76" s="14" t="s">
        <v>120</v>
      </c>
      <c r="B76" s="41"/>
      <c r="C76" s="14" t="s">
        <v>88</v>
      </c>
      <c r="D76" s="14" t="s">
        <v>112</v>
      </c>
      <c r="E76" s="14" t="s">
        <v>113</v>
      </c>
      <c r="F76" s="16" t="s">
        <v>129</v>
      </c>
      <c r="G76" s="17">
        <v>0.03</v>
      </c>
      <c r="H76" s="18">
        <f>G76*'[1]Por Unidad'!$C$21</f>
        <v>1.1999999999999999E-3</v>
      </c>
      <c r="I76" s="19">
        <v>0</v>
      </c>
      <c r="J76" s="20">
        <v>90</v>
      </c>
      <c r="K76" s="20">
        <v>90</v>
      </c>
      <c r="L76" s="21"/>
      <c r="M76" s="21"/>
      <c r="N76" s="14"/>
    </row>
    <row r="77" spans="1:14" s="22" customFormat="1" ht="142.5" x14ac:dyDescent="0.25">
      <c r="A77" s="14" t="s">
        <v>120</v>
      </c>
      <c r="B77" s="41"/>
      <c r="C77" s="14" t="s">
        <v>115</v>
      </c>
      <c r="D77" s="14" t="s">
        <v>116</v>
      </c>
      <c r="E77" s="14" t="s">
        <v>117</v>
      </c>
      <c r="F77" s="16" t="s">
        <v>130</v>
      </c>
      <c r="G77" s="17">
        <v>0.1</v>
      </c>
      <c r="H77" s="18">
        <f>G77*'[1]Por Unidad'!$C$21</f>
        <v>4.0000000000000001E-3</v>
      </c>
      <c r="I77" s="19">
        <v>1165500</v>
      </c>
      <c r="J77" s="20">
        <v>25</v>
      </c>
      <c r="K77" s="25">
        <v>48.8</v>
      </c>
      <c r="L77" s="21"/>
      <c r="M77" s="21"/>
      <c r="N77" s="14"/>
    </row>
    <row r="78" spans="1:14" s="22" customFormat="1" ht="142.5" x14ac:dyDescent="0.25">
      <c r="A78" s="14" t="s">
        <v>120</v>
      </c>
      <c r="B78" s="41"/>
      <c r="C78" s="14" t="s">
        <v>115</v>
      </c>
      <c r="D78" s="14" t="s">
        <v>116</v>
      </c>
      <c r="E78" s="14" t="s">
        <v>117</v>
      </c>
      <c r="F78" s="16" t="s">
        <v>131</v>
      </c>
      <c r="G78" s="17">
        <v>0.1</v>
      </c>
      <c r="H78" s="18">
        <f>G78*'[1]Por Unidad'!$C$21</f>
        <v>4.0000000000000001E-3</v>
      </c>
      <c r="I78" s="19">
        <v>50000</v>
      </c>
      <c r="J78" s="20">
        <v>25</v>
      </c>
      <c r="K78" s="20">
        <v>50</v>
      </c>
      <c r="L78" s="21"/>
      <c r="M78" s="21"/>
      <c r="N78" s="14"/>
    </row>
    <row r="79" spans="1:14" s="22" customFormat="1" ht="142.5" x14ac:dyDescent="0.25">
      <c r="A79" s="14" t="s">
        <v>120</v>
      </c>
      <c r="B79" s="41"/>
      <c r="C79" s="14" t="s">
        <v>115</v>
      </c>
      <c r="D79" s="14" t="s">
        <v>116</v>
      </c>
      <c r="E79" s="14" t="s">
        <v>117</v>
      </c>
      <c r="F79" s="16" t="s">
        <v>132</v>
      </c>
      <c r="G79" s="17">
        <v>0.1</v>
      </c>
      <c r="H79" s="18">
        <f>G79*'[1]Por Unidad'!$C$21</f>
        <v>4.0000000000000001E-3</v>
      </c>
      <c r="I79" s="19">
        <v>540000</v>
      </c>
      <c r="J79" s="20">
        <v>25</v>
      </c>
      <c r="K79" s="20">
        <v>50</v>
      </c>
      <c r="L79" s="21"/>
      <c r="M79" s="21"/>
      <c r="N79" s="14"/>
    </row>
    <row r="80" spans="1:14" s="22" customFormat="1" ht="142.5" x14ac:dyDescent="0.25">
      <c r="A80" s="14" t="s">
        <v>120</v>
      </c>
      <c r="B80" s="42"/>
      <c r="C80" s="14" t="s">
        <v>115</v>
      </c>
      <c r="D80" s="14" t="s">
        <v>116</v>
      </c>
      <c r="E80" s="14" t="s">
        <v>117</v>
      </c>
      <c r="F80" s="16" t="s">
        <v>133</v>
      </c>
      <c r="G80" s="17">
        <v>0.05</v>
      </c>
      <c r="H80" s="18">
        <f>G80*'[1]Por Unidad'!$C$21</f>
        <v>2E-3</v>
      </c>
      <c r="I80" s="19">
        <v>0</v>
      </c>
      <c r="J80" s="20">
        <v>25</v>
      </c>
      <c r="K80" s="25">
        <v>25</v>
      </c>
      <c r="L80" s="21"/>
      <c r="M80" s="21"/>
      <c r="N80" s="14"/>
    </row>
    <row r="81" spans="1:14" s="22" customFormat="1" ht="15" x14ac:dyDescent="0.25">
      <c r="A81" s="9" t="s">
        <v>134</v>
      </c>
      <c r="B81" s="10"/>
      <c r="C81" s="10"/>
      <c r="D81" s="10"/>
      <c r="E81" s="10"/>
      <c r="F81" s="10"/>
      <c r="G81" s="10"/>
      <c r="H81" s="28"/>
      <c r="I81" s="29">
        <f>SUM(I69:I80)</f>
        <v>3437700</v>
      </c>
      <c r="J81" s="30"/>
      <c r="K81" s="30"/>
      <c r="L81" s="30"/>
      <c r="M81" s="30"/>
      <c r="N81" s="31"/>
    </row>
    <row r="82" spans="1:14" s="22" customFormat="1" ht="114" x14ac:dyDescent="0.25">
      <c r="A82" s="14" t="s">
        <v>135</v>
      </c>
      <c r="B82" s="40">
        <v>1.4375</v>
      </c>
      <c r="C82" s="14" t="s">
        <v>88</v>
      </c>
      <c r="D82" s="14" t="s">
        <v>89</v>
      </c>
      <c r="E82" s="14" t="s">
        <v>90</v>
      </c>
      <c r="F82" s="16" t="s">
        <v>136</v>
      </c>
      <c r="G82" s="17">
        <v>0.5</v>
      </c>
      <c r="H82" s="18">
        <f>G82*'[1]Por Unidad'!$C$22</f>
        <v>1.4999999999999999E-2</v>
      </c>
      <c r="I82" s="19">
        <v>64070</v>
      </c>
      <c r="J82" s="20">
        <v>32</v>
      </c>
      <c r="K82" s="20">
        <v>60</v>
      </c>
      <c r="L82" s="21"/>
      <c r="M82" s="21"/>
      <c r="N82" s="14"/>
    </row>
    <row r="83" spans="1:14" s="22" customFormat="1" ht="114" x14ac:dyDescent="0.25">
      <c r="A83" s="14" t="s">
        <v>135</v>
      </c>
      <c r="B83" s="41"/>
      <c r="C83" s="14" t="s">
        <v>88</v>
      </c>
      <c r="D83" s="14" t="s">
        <v>89</v>
      </c>
      <c r="E83" s="14" t="s">
        <v>90</v>
      </c>
      <c r="F83" s="16" t="s">
        <v>137</v>
      </c>
      <c r="G83" s="17">
        <v>0.3</v>
      </c>
      <c r="H83" s="18">
        <f>G83*'[1]Por Unidad'!$C$22</f>
        <v>8.9999999999999993E-3</v>
      </c>
      <c r="I83" s="19">
        <v>18750</v>
      </c>
      <c r="J83" s="20">
        <v>103.33</v>
      </c>
      <c r="K83" s="20">
        <v>140</v>
      </c>
      <c r="L83" s="21"/>
      <c r="M83" s="21"/>
      <c r="N83" s="14"/>
    </row>
    <row r="84" spans="1:14" s="22" customFormat="1" ht="114" x14ac:dyDescent="0.25">
      <c r="A84" s="14" t="s">
        <v>135</v>
      </c>
      <c r="B84" s="41"/>
      <c r="C84" s="14" t="s">
        <v>88</v>
      </c>
      <c r="D84" s="14" t="s">
        <v>89</v>
      </c>
      <c r="E84" s="14" t="s">
        <v>90</v>
      </c>
      <c r="F84" s="16" t="s">
        <v>138</v>
      </c>
      <c r="G84" s="17">
        <v>0.15</v>
      </c>
      <c r="H84" s="18">
        <f>G84*'[1]Por Unidad'!$C$22</f>
        <v>4.4999999999999997E-3</v>
      </c>
      <c r="I84" s="19">
        <v>23120</v>
      </c>
      <c r="J84" s="20">
        <v>15</v>
      </c>
      <c r="K84" s="20">
        <v>100</v>
      </c>
      <c r="L84" s="21"/>
      <c r="M84" s="21"/>
      <c r="N84" s="14"/>
    </row>
    <row r="85" spans="1:14" s="22" customFormat="1" ht="114" x14ac:dyDescent="0.25">
      <c r="A85" s="14" t="s">
        <v>135</v>
      </c>
      <c r="B85" s="42"/>
      <c r="C85" s="14" t="s">
        <v>88</v>
      </c>
      <c r="D85" s="14" t="s">
        <v>89</v>
      </c>
      <c r="E85" s="14" t="s">
        <v>90</v>
      </c>
      <c r="F85" s="16" t="s">
        <v>139</v>
      </c>
      <c r="G85" s="17">
        <v>0.05</v>
      </c>
      <c r="H85" s="18">
        <f>G85*'[1]Por Unidad'!$C$22</f>
        <v>1.5E-3</v>
      </c>
      <c r="I85" s="19">
        <v>39940</v>
      </c>
      <c r="J85" s="20">
        <v>8.57</v>
      </c>
      <c r="K85" s="20">
        <v>34.200000000000003</v>
      </c>
      <c r="L85" s="21"/>
      <c r="M85" s="21"/>
      <c r="N85" s="14"/>
    </row>
    <row r="86" spans="1:14" s="22" customFormat="1" ht="15" x14ac:dyDescent="0.25">
      <c r="A86" s="9" t="s">
        <v>96</v>
      </c>
      <c r="B86" s="10"/>
      <c r="C86" s="10"/>
      <c r="D86" s="10"/>
      <c r="E86" s="10"/>
      <c r="F86" s="10"/>
      <c r="G86" s="10"/>
      <c r="H86" s="28"/>
      <c r="I86" s="29">
        <f>SUM(I82:I85)</f>
        <v>145880</v>
      </c>
      <c r="J86" s="30"/>
      <c r="K86" s="30"/>
      <c r="L86" s="30"/>
      <c r="M86" s="30"/>
      <c r="N86" s="31"/>
    </row>
    <row r="87" spans="1:14" s="22" customFormat="1" ht="142.5" x14ac:dyDescent="0.25">
      <c r="A87" s="14" t="s">
        <v>140</v>
      </c>
      <c r="B87" s="40">
        <v>1.0213000000000001</v>
      </c>
      <c r="C87" s="14" t="s">
        <v>115</v>
      </c>
      <c r="D87" s="14" t="s">
        <v>116</v>
      </c>
      <c r="E87" s="14" t="s">
        <v>117</v>
      </c>
      <c r="F87" s="16" t="s">
        <v>141</v>
      </c>
      <c r="G87" s="17">
        <v>7.0000000000000007E-2</v>
      </c>
      <c r="H87" s="18">
        <f>G87*'[1]Por Unidad'!$C$23</f>
        <v>2.8000000000000004E-3</v>
      </c>
      <c r="I87" s="19">
        <v>0</v>
      </c>
      <c r="J87" s="26">
        <v>0</v>
      </c>
      <c r="K87" s="25">
        <v>10</v>
      </c>
      <c r="L87" s="21"/>
      <c r="M87" s="21"/>
      <c r="N87" s="14"/>
    </row>
    <row r="88" spans="1:14" s="22" customFormat="1" ht="142.5" x14ac:dyDescent="0.25">
      <c r="A88" s="14" t="s">
        <v>140</v>
      </c>
      <c r="B88" s="41"/>
      <c r="C88" s="14" t="s">
        <v>115</v>
      </c>
      <c r="D88" s="14" t="s">
        <v>116</v>
      </c>
      <c r="E88" s="14" t="s">
        <v>117</v>
      </c>
      <c r="F88" s="16" t="s">
        <v>142</v>
      </c>
      <c r="G88" s="17">
        <v>0.06</v>
      </c>
      <c r="H88" s="18">
        <f>G88*'[1]Por Unidad'!$C$23</f>
        <v>2.3999999999999998E-3</v>
      </c>
      <c r="I88" s="19">
        <v>0</v>
      </c>
      <c r="J88" s="24" t="s">
        <v>26</v>
      </c>
      <c r="K88" s="24" t="s">
        <v>26</v>
      </c>
      <c r="L88" s="21"/>
      <c r="M88" s="21"/>
      <c r="N88" s="14" t="s">
        <v>38</v>
      </c>
    </row>
    <row r="89" spans="1:14" s="22" customFormat="1" ht="142.5" x14ac:dyDescent="0.25">
      <c r="A89" s="14" t="s">
        <v>140</v>
      </c>
      <c r="B89" s="41"/>
      <c r="C89" s="14" t="s">
        <v>115</v>
      </c>
      <c r="D89" s="14" t="s">
        <v>116</v>
      </c>
      <c r="E89" s="14" t="s">
        <v>117</v>
      </c>
      <c r="F89" s="16" t="s">
        <v>143</v>
      </c>
      <c r="G89" s="17">
        <v>0.06</v>
      </c>
      <c r="H89" s="18">
        <f>G89*'[1]Por Unidad'!$C$23</f>
        <v>2.3999999999999998E-3</v>
      </c>
      <c r="I89" s="19">
        <v>0</v>
      </c>
      <c r="J89" s="24" t="s">
        <v>26</v>
      </c>
      <c r="K89" s="20">
        <v>70</v>
      </c>
      <c r="L89" s="21"/>
      <c r="M89" s="21"/>
      <c r="N89" s="14"/>
    </row>
    <row r="90" spans="1:14" s="22" customFormat="1" ht="142.5" x14ac:dyDescent="0.25">
      <c r="A90" s="14" t="s">
        <v>140</v>
      </c>
      <c r="B90" s="41"/>
      <c r="C90" s="14" t="s">
        <v>115</v>
      </c>
      <c r="D90" s="14" t="s">
        <v>116</v>
      </c>
      <c r="E90" s="14" t="s">
        <v>117</v>
      </c>
      <c r="F90" s="16" t="s">
        <v>144</v>
      </c>
      <c r="G90" s="17">
        <v>0.04</v>
      </c>
      <c r="H90" s="18">
        <f>G90*'[1]Por Unidad'!$C$23</f>
        <v>1.6000000000000001E-3</v>
      </c>
      <c r="I90" s="19">
        <v>0</v>
      </c>
      <c r="J90" s="26">
        <v>0</v>
      </c>
      <c r="K90" s="25">
        <v>35</v>
      </c>
      <c r="L90" s="21"/>
      <c r="M90" s="21"/>
      <c r="N90" s="14"/>
    </row>
    <row r="91" spans="1:14" s="22" customFormat="1" ht="142.5" x14ac:dyDescent="0.25">
      <c r="A91" s="14" t="s">
        <v>140</v>
      </c>
      <c r="B91" s="41"/>
      <c r="C91" s="14" t="s">
        <v>115</v>
      </c>
      <c r="D91" s="14" t="s">
        <v>116</v>
      </c>
      <c r="E91" s="14" t="s">
        <v>117</v>
      </c>
      <c r="F91" s="16" t="s">
        <v>145</v>
      </c>
      <c r="G91" s="17">
        <v>0.03</v>
      </c>
      <c r="H91" s="18">
        <f>G91*'[1]Por Unidad'!$C$23</f>
        <v>1.1999999999999999E-3</v>
      </c>
      <c r="I91" s="19">
        <v>27950</v>
      </c>
      <c r="J91" s="20">
        <v>100</v>
      </c>
      <c r="K91" s="20">
        <v>100</v>
      </c>
      <c r="L91" s="21"/>
      <c r="M91" s="21"/>
      <c r="N91" s="14"/>
    </row>
    <row r="92" spans="1:14" s="22" customFormat="1" ht="142.5" x14ac:dyDescent="0.25">
      <c r="A92" s="14" t="s">
        <v>140</v>
      </c>
      <c r="B92" s="41"/>
      <c r="C92" s="14" t="s">
        <v>115</v>
      </c>
      <c r="D92" s="14" t="s">
        <v>116</v>
      </c>
      <c r="E92" s="14" t="s">
        <v>117</v>
      </c>
      <c r="F92" s="16" t="s">
        <v>146</v>
      </c>
      <c r="G92" s="17">
        <v>0.02</v>
      </c>
      <c r="H92" s="18">
        <f>G92*'[1]Por Unidad'!$C$23</f>
        <v>8.0000000000000004E-4</v>
      </c>
      <c r="I92" s="19">
        <v>0</v>
      </c>
      <c r="J92" s="24">
        <v>0</v>
      </c>
      <c r="K92" s="20">
        <v>30</v>
      </c>
      <c r="L92" s="21"/>
      <c r="M92" s="21"/>
      <c r="N92" s="14"/>
    </row>
    <row r="93" spans="1:14" s="22" customFormat="1" ht="142.5" x14ac:dyDescent="0.25">
      <c r="A93" s="14" t="s">
        <v>140</v>
      </c>
      <c r="B93" s="41"/>
      <c r="C93" s="14" t="s">
        <v>115</v>
      </c>
      <c r="D93" s="14" t="s">
        <v>116</v>
      </c>
      <c r="E93" s="14" t="s">
        <v>117</v>
      </c>
      <c r="F93" s="16" t="s">
        <v>147</v>
      </c>
      <c r="G93" s="17">
        <v>0.02</v>
      </c>
      <c r="H93" s="18">
        <f>G93*'[1]Por Unidad'!$C$23</f>
        <v>8.0000000000000004E-4</v>
      </c>
      <c r="I93" s="19">
        <v>0</v>
      </c>
      <c r="J93" s="25">
        <v>10</v>
      </c>
      <c r="K93" s="25">
        <v>35</v>
      </c>
      <c r="L93" s="21"/>
      <c r="M93" s="21"/>
      <c r="N93" s="14"/>
    </row>
    <row r="94" spans="1:14" s="22" customFormat="1" ht="142.5" x14ac:dyDescent="0.25">
      <c r="A94" s="14" t="s">
        <v>140</v>
      </c>
      <c r="B94" s="41"/>
      <c r="C94" s="14" t="s">
        <v>115</v>
      </c>
      <c r="D94" s="14" t="s">
        <v>116</v>
      </c>
      <c r="E94" s="14" t="s">
        <v>117</v>
      </c>
      <c r="F94" s="16" t="s">
        <v>148</v>
      </c>
      <c r="G94" s="17">
        <v>0.05</v>
      </c>
      <c r="H94" s="18">
        <f>G94*'[1]Por Unidad'!$C$23</f>
        <v>2E-3</v>
      </c>
      <c r="I94" s="19">
        <v>0</v>
      </c>
      <c r="J94" s="20">
        <v>80</v>
      </c>
      <c r="K94" s="20">
        <v>100</v>
      </c>
      <c r="L94" s="21"/>
      <c r="M94" s="21"/>
      <c r="N94" s="14"/>
    </row>
    <row r="95" spans="1:14" s="22" customFormat="1" ht="142.5" x14ac:dyDescent="0.25">
      <c r="A95" s="14" t="s">
        <v>140</v>
      </c>
      <c r="B95" s="41"/>
      <c r="C95" s="14" t="s">
        <v>115</v>
      </c>
      <c r="D95" s="14" t="s">
        <v>116</v>
      </c>
      <c r="E95" s="14" t="s">
        <v>117</v>
      </c>
      <c r="F95" s="16" t="s">
        <v>149</v>
      </c>
      <c r="G95" s="17">
        <v>0.05</v>
      </c>
      <c r="H95" s="18">
        <f>G95*'[1]Por Unidad'!$C$23</f>
        <v>2E-3</v>
      </c>
      <c r="I95" s="19">
        <v>0</v>
      </c>
      <c r="J95" s="20">
        <v>31.67</v>
      </c>
      <c r="K95" s="20">
        <v>70</v>
      </c>
      <c r="L95" s="21"/>
      <c r="M95" s="21"/>
      <c r="N95" s="14"/>
    </row>
    <row r="96" spans="1:14" s="22" customFormat="1" ht="142.5" x14ac:dyDescent="0.25">
      <c r="A96" s="14" t="s">
        <v>140</v>
      </c>
      <c r="B96" s="41"/>
      <c r="C96" s="14" t="s">
        <v>115</v>
      </c>
      <c r="D96" s="14" t="s">
        <v>116</v>
      </c>
      <c r="E96" s="14" t="s">
        <v>117</v>
      </c>
      <c r="F96" s="16" t="s">
        <v>150</v>
      </c>
      <c r="G96" s="17">
        <v>0.04</v>
      </c>
      <c r="H96" s="18">
        <f>G96*'[1]Por Unidad'!$C$23</f>
        <v>1.6000000000000001E-3</v>
      </c>
      <c r="I96" s="19">
        <v>0</v>
      </c>
      <c r="J96" s="24" t="s">
        <v>26</v>
      </c>
      <c r="K96" s="25">
        <v>70</v>
      </c>
      <c r="L96" s="21"/>
      <c r="M96" s="21"/>
      <c r="N96" s="14"/>
    </row>
    <row r="97" spans="1:14" s="22" customFormat="1" ht="142.5" x14ac:dyDescent="0.25">
      <c r="A97" s="14" t="s">
        <v>140</v>
      </c>
      <c r="B97" s="41"/>
      <c r="C97" s="14" t="s">
        <v>115</v>
      </c>
      <c r="D97" s="14" t="s">
        <v>116</v>
      </c>
      <c r="E97" s="14" t="s">
        <v>117</v>
      </c>
      <c r="F97" s="16" t="s">
        <v>151</v>
      </c>
      <c r="G97" s="17">
        <v>0.03</v>
      </c>
      <c r="H97" s="18">
        <f>G97*'[1]Por Unidad'!$C$23</f>
        <v>1.1999999999999999E-3</v>
      </c>
      <c r="I97" s="19">
        <v>0</v>
      </c>
      <c r="J97" s="20">
        <v>10</v>
      </c>
      <c r="K97" s="20">
        <v>100</v>
      </c>
      <c r="L97" s="21"/>
      <c r="M97" s="21"/>
      <c r="N97" s="14"/>
    </row>
    <row r="98" spans="1:14" s="22" customFormat="1" ht="142.5" x14ac:dyDescent="0.25">
      <c r="A98" s="14" t="s">
        <v>140</v>
      </c>
      <c r="B98" s="41"/>
      <c r="C98" s="14" t="s">
        <v>115</v>
      </c>
      <c r="D98" s="14" t="s">
        <v>116</v>
      </c>
      <c r="E98" s="14" t="s">
        <v>117</v>
      </c>
      <c r="F98" s="16" t="s">
        <v>152</v>
      </c>
      <c r="G98" s="17">
        <v>0.03</v>
      </c>
      <c r="H98" s="18">
        <f>G98*'[1]Por Unidad'!$C$23</f>
        <v>1.1999999999999999E-3</v>
      </c>
      <c r="I98" s="19">
        <v>61000</v>
      </c>
      <c r="J98" s="24" t="s">
        <v>26</v>
      </c>
      <c r="K98" s="20">
        <v>75</v>
      </c>
      <c r="L98" s="21"/>
      <c r="M98" s="21"/>
      <c r="N98" s="14"/>
    </row>
    <row r="99" spans="1:14" s="22" customFormat="1" ht="142.5" x14ac:dyDescent="0.25">
      <c r="A99" s="14" t="s">
        <v>140</v>
      </c>
      <c r="B99" s="41"/>
      <c r="C99" s="14" t="s">
        <v>115</v>
      </c>
      <c r="D99" s="14" t="s">
        <v>116</v>
      </c>
      <c r="E99" s="14" t="s">
        <v>117</v>
      </c>
      <c r="F99" s="16" t="s">
        <v>153</v>
      </c>
      <c r="G99" s="17">
        <v>0.02</v>
      </c>
      <c r="H99" s="18">
        <f>G99*'[1]Por Unidad'!$C$23</f>
        <v>8.0000000000000004E-4</v>
      </c>
      <c r="I99" s="19">
        <v>0</v>
      </c>
      <c r="J99" s="24" t="s">
        <v>26</v>
      </c>
      <c r="K99" s="24" t="s">
        <v>26</v>
      </c>
      <c r="L99" s="21"/>
      <c r="M99" s="21"/>
      <c r="N99" s="14" t="s">
        <v>124</v>
      </c>
    </row>
    <row r="100" spans="1:14" s="22" customFormat="1" ht="142.5" x14ac:dyDescent="0.25">
      <c r="A100" s="14" t="s">
        <v>140</v>
      </c>
      <c r="B100" s="41"/>
      <c r="C100" s="14" t="s">
        <v>115</v>
      </c>
      <c r="D100" s="14" t="s">
        <v>116</v>
      </c>
      <c r="E100" s="14" t="s">
        <v>117</v>
      </c>
      <c r="F100" s="16" t="s">
        <v>154</v>
      </c>
      <c r="G100" s="17">
        <v>0.02</v>
      </c>
      <c r="H100" s="18">
        <f>G100*'[1]Por Unidad'!$C$23</f>
        <v>8.0000000000000004E-4</v>
      </c>
      <c r="I100" s="19">
        <v>0</v>
      </c>
      <c r="J100" s="24" t="s">
        <v>26</v>
      </c>
      <c r="K100" s="24" t="s">
        <v>26</v>
      </c>
      <c r="L100" s="21"/>
      <c r="M100" s="21"/>
      <c r="N100" s="14" t="s">
        <v>124</v>
      </c>
    </row>
    <row r="101" spans="1:14" s="22" customFormat="1" ht="142.5" x14ac:dyDescent="0.25">
      <c r="A101" s="14" t="s">
        <v>140</v>
      </c>
      <c r="B101" s="41"/>
      <c r="C101" s="14" t="s">
        <v>115</v>
      </c>
      <c r="D101" s="14" t="s">
        <v>116</v>
      </c>
      <c r="E101" s="14" t="s">
        <v>117</v>
      </c>
      <c r="F101" s="16" t="s">
        <v>155</v>
      </c>
      <c r="G101" s="17">
        <v>0.02</v>
      </c>
      <c r="H101" s="18">
        <f>G101*'[1]Por Unidad'!$C$23</f>
        <v>8.0000000000000004E-4</v>
      </c>
      <c r="I101" s="19">
        <v>0</v>
      </c>
      <c r="J101" s="24">
        <v>0</v>
      </c>
      <c r="K101" s="20">
        <v>20</v>
      </c>
      <c r="L101" s="21"/>
      <c r="M101" s="21"/>
      <c r="N101" s="14"/>
    </row>
    <row r="102" spans="1:14" s="22" customFormat="1" ht="142.5" x14ac:dyDescent="0.25">
      <c r="A102" s="14" t="s">
        <v>140</v>
      </c>
      <c r="B102" s="41"/>
      <c r="C102" s="14" t="s">
        <v>115</v>
      </c>
      <c r="D102" s="14" t="s">
        <v>116</v>
      </c>
      <c r="E102" s="14" t="s">
        <v>117</v>
      </c>
      <c r="F102" s="16" t="s">
        <v>156</v>
      </c>
      <c r="G102" s="17">
        <v>0.02</v>
      </c>
      <c r="H102" s="18">
        <f>G102*'[1]Por Unidad'!$C$23</f>
        <v>8.0000000000000004E-4</v>
      </c>
      <c r="I102" s="19">
        <v>0</v>
      </c>
      <c r="J102" s="24">
        <v>0</v>
      </c>
      <c r="K102" s="20">
        <v>56.5</v>
      </c>
      <c r="L102" s="21"/>
      <c r="M102" s="21"/>
      <c r="N102" s="14"/>
    </row>
    <row r="103" spans="1:14" s="22" customFormat="1" ht="142.5" x14ac:dyDescent="0.25">
      <c r="A103" s="14" t="s">
        <v>140</v>
      </c>
      <c r="B103" s="41"/>
      <c r="C103" s="14" t="s">
        <v>115</v>
      </c>
      <c r="D103" s="14" t="s">
        <v>116</v>
      </c>
      <c r="E103" s="14" t="s">
        <v>117</v>
      </c>
      <c r="F103" s="16" t="s">
        <v>157</v>
      </c>
      <c r="G103" s="17">
        <v>0.02</v>
      </c>
      <c r="H103" s="18">
        <f>G103*'[1]Por Unidad'!$C$23</f>
        <v>8.0000000000000004E-4</v>
      </c>
      <c r="I103" s="19">
        <v>0</v>
      </c>
      <c r="J103" s="20">
        <v>39.79</v>
      </c>
      <c r="K103" s="20">
        <v>60.5</v>
      </c>
      <c r="L103" s="21"/>
      <c r="M103" s="21"/>
      <c r="N103" s="14"/>
    </row>
    <row r="104" spans="1:14" s="22" customFormat="1" ht="142.5" x14ac:dyDescent="0.25">
      <c r="A104" s="14" t="s">
        <v>140</v>
      </c>
      <c r="B104" s="41"/>
      <c r="C104" s="14" t="s">
        <v>115</v>
      </c>
      <c r="D104" s="14" t="s">
        <v>116</v>
      </c>
      <c r="E104" s="14" t="s">
        <v>117</v>
      </c>
      <c r="F104" s="16" t="s">
        <v>158</v>
      </c>
      <c r="G104" s="17">
        <v>0.06</v>
      </c>
      <c r="H104" s="18">
        <f>G104*'[1]Por Unidad'!$C$23</f>
        <v>2.3999999999999998E-3</v>
      </c>
      <c r="I104" s="19">
        <v>0</v>
      </c>
      <c r="J104" s="20">
        <v>25</v>
      </c>
      <c r="K104" s="20">
        <v>50</v>
      </c>
      <c r="L104" s="21"/>
      <c r="M104" s="21"/>
      <c r="N104" s="14"/>
    </row>
    <row r="105" spans="1:14" s="22" customFormat="1" ht="142.5" x14ac:dyDescent="0.25">
      <c r="A105" s="14" t="s">
        <v>140</v>
      </c>
      <c r="B105" s="41"/>
      <c r="C105" s="14" t="s">
        <v>115</v>
      </c>
      <c r="D105" s="14" t="s">
        <v>116</v>
      </c>
      <c r="E105" s="14" t="s">
        <v>117</v>
      </c>
      <c r="F105" s="16" t="s">
        <v>159</v>
      </c>
      <c r="G105" s="17">
        <v>0.05</v>
      </c>
      <c r="H105" s="18">
        <f>G105*'[1]Por Unidad'!$C$23</f>
        <v>2E-3</v>
      </c>
      <c r="I105" s="19">
        <v>0</v>
      </c>
      <c r="J105" s="24" t="s">
        <v>26</v>
      </c>
      <c r="K105" s="20">
        <v>50</v>
      </c>
      <c r="L105" s="21"/>
      <c r="M105" s="21"/>
      <c r="N105" s="14"/>
    </row>
    <row r="106" spans="1:14" s="22" customFormat="1" ht="142.5" x14ac:dyDescent="0.25">
      <c r="A106" s="14" t="s">
        <v>140</v>
      </c>
      <c r="B106" s="41"/>
      <c r="C106" s="14" t="s">
        <v>115</v>
      </c>
      <c r="D106" s="14" t="s">
        <v>116</v>
      </c>
      <c r="E106" s="14" t="s">
        <v>117</v>
      </c>
      <c r="F106" s="16" t="s">
        <v>160</v>
      </c>
      <c r="G106" s="17">
        <v>0.05</v>
      </c>
      <c r="H106" s="18">
        <f>G106*'[1]Por Unidad'!$C$23</f>
        <v>2E-3</v>
      </c>
      <c r="I106" s="19">
        <v>0</v>
      </c>
      <c r="J106" s="20">
        <v>25</v>
      </c>
      <c r="K106" s="20">
        <v>50</v>
      </c>
      <c r="L106" s="21"/>
      <c r="M106" s="21"/>
      <c r="N106" s="14"/>
    </row>
    <row r="107" spans="1:14" s="22" customFormat="1" ht="142.5" x14ac:dyDescent="0.25">
      <c r="A107" s="14" t="s">
        <v>140</v>
      </c>
      <c r="B107" s="41"/>
      <c r="C107" s="14" t="s">
        <v>115</v>
      </c>
      <c r="D107" s="14" t="s">
        <v>116</v>
      </c>
      <c r="E107" s="14" t="s">
        <v>117</v>
      </c>
      <c r="F107" s="16" t="s">
        <v>161</v>
      </c>
      <c r="G107" s="17">
        <v>0.05</v>
      </c>
      <c r="H107" s="18">
        <f>G107*'[1]Por Unidad'!$C$23</f>
        <v>2E-3</v>
      </c>
      <c r="I107" s="19">
        <v>0</v>
      </c>
      <c r="J107" s="24" t="s">
        <v>26</v>
      </c>
      <c r="K107" s="24" t="s">
        <v>26</v>
      </c>
      <c r="L107" s="21"/>
      <c r="M107" s="21"/>
      <c r="N107" s="14" t="s">
        <v>124</v>
      </c>
    </row>
    <row r="108" spans="1:14" s="22" customFormat="1" ht="142.5" x14ac:dyDescent="0.25">
      <c r="A108" s="14" t="s">
        <v>140</v>
      </c>
      <c r="B108" s="41"/>
      <c r="C108" s="14" t="s">
        <v>115</v>
      </c>
      <c r="D108" s="14" t="s">
        <v>116</v>
      </c>
      <c r="E108" s="14" t="s">
        <v>117</v>
      </c>
      <c r="F108" s="16" t="s">
        <v>162</v>
      </c>
      <c r="G108" s="17">
        <v>0.05</v>
      </c>
      <c r="H108" s="18">
        <f>G108*'[1]Por Unidad'!$C$23</f>
        <v>2E-3</v>
      </c>
      <c r="I108" s="19">
        <v>0</v>
      </c>
      <c r="J108" s="24">
        <v>0</v>
      </c>
      <c r="K108" s="20">
        <v>40</v>
      </c>
      <c r="L108" s="21"/>
      <c r="M108" s="21"/>
      <c r="N108" s="14"/>
    </row>
    <row r="109" spans="1:14" s="22" customFormat="1" ht="142.5" x14ac:dyDescent="0.25">
      <c r="A109" s="14" t="s">
        <v>140</v>
      </c>
      <c r="B109" s="41"/>
      <c r="C109" s="14" t="s">
        <v>115</v>
      </c>
      <c r="D109" s="14" t="s">
        <v>116</v>
      </c>
      <c r="E109" s="14" t="s">
        <v>117</v>
      </c>
      <c r="F109" s="16" t="s">
        <v>163</v>
      </c>
      <c r="G109" s="17">
        <v>0.04</v>
      </c>
      <c r="H109" s="18">
        <f>G109*'[1]Por Unidad'!$C$23</f>
        <v>1.6000000000000001E-3</v>
      </c>
      <c r="I109" s="19">
        <v>0</v>
      </c>
      <c r="J109" s="24">
        <v>0</v>
      </c>
      <c r="K109" s="26">
        <v>0</v>
      </c>
      <c r="L109" s="21"/>
      <c r="M109" s="21"/>
      <c r="N109" s="14" t="s">
        <v>164</v>
      </c>
    </row>
    <row r="110" spans="1:14" s="22" customFormat="1" ht="142.5" x14ac:dyDescent="0.25">
      <c r="A110" s="14" t="s">
        <v>140</v>
      </c>
      <c r="B110" s="41"/>
      <c r="C110" s="14" t="s">
        <v>115</v>
      </c>
      <c r="D110" s="14" t="s">
        <v>116</v>
      </c>
      <c r="E110" s="14" t="s">
        <v>117</v>
      </c>
      <c r="F110" s="16" t="s">
        <v>165</v>
      </c>
      <c r="G110" s="17">
        <v>0.04</v>
      </c>
      <c r="H110" s="18">
        <f>G110*'[1]Por Unidad'!$C$23</f>
        <v>1.6000000000000001E-3</v>
      </c>
      <c r="I110" s="19">
        <v>180000</v>
      </c>
      <c r="J110" s="20">
        <v>10</v>
      </c>
      <c r="K110" s="20">
        <v>75</v>
      </c>
      <c r="L110" s="21"/>
      <c r="M110" s="21"/>
      <c r="N110" s="14"/>
    </row>
    <row r="111" spans="1:14" s="22" customFormat="1" ht="142.5" x14ac:dyDescent="0.25">
      <c r="A111" s="14" t="s">
        <v>140</v>
      </c>
      <c r="B111" s="41"/>
      <c r="C111" s="14" t="s">
        <v>115</v>
      </c>
      <c r="D111" s="14" t="s">
        <v>116</v>
      </c>
      <c r="E111" s="14" t="s">
        <v>117</v>
      </c>
      <c r="F111" s="16" t="s">
        <v>166</v>
      </c>
      <c r="G111" s="17">
        <v>0.03</v>
      </c>
      <c r="H111" s="18">
        <f>G111*'[1]Por Unidad'!$C$23</f>
        <v>1.1999999999999999E-3</v>
      </c>
      <c r="I111" s="19">
        <v>0</v>
      </c>
      <c r="J111" s="24">
        <v>0</v>
      </c>
      <c r="K111" s="25">
        <v>20</v>
      </c>
      <c r="L111" s="21"/>
      <c r="M111" s="21"/>
      <c r="N111" s="14"/>
    </row>
    <row r="112" spans="1:14" s="22" customFormat="1" ht="142.5" x14ac:dyDescent="0.25">
      <c r="A112" s="14" t="s">
        <v>140</v>
      </c>
      <c r="B112" s="42"/>
      <c r="C112" s="14" t="s">
        <v>115</v>
      </c>
      <c r="D112" s="14" t="s">
        <v>116</v>
      </c>
      <c r="E112" s="14" t="s">
        <v>117</v>
      </c>
      <c r="F112" s="16" t="s">
        <v>167</v>
      </c>
      <c r="G112" s="17">
        <v>0.03</v>
      </c>
      <c r="H112" s="18">
        <f>G112*'[1]Por Unidad'!$C$23</f>
        <v>1.1999999999999999E-3</v>
      </c>
      <c r="I112" s="19">
        <v>0</v>
      </c>
      <c r="J112" s="24">
        <v>0</v>
      </c>
      <c r="K112" s="20">
        <v>100</v>
      </c>
      <c r="L112" s="21"/>
      <c r="M112" s="21"/>
      <c r="N112" s="14" t="s">
        <v>38</v>
      </c>
    </row>
    <row r="113" spans="1:14" s="22" customFormat="1" ht="15" x14ac:dyDescent="0.25">
      <c r="A113" s="9" t="s">
        <v>168</v>
      </c>
      <c r="B113" s="10"/>
      <c r="C113" s="10"/>
      <c r="D113" s="10"/>
      <c r="E113" s="10"/>
      <c r="F113" s="10"/>
      <c r="G113" s="10"/>
      <c r="H113" s="28"/>
      <c r="I113" s="29">
        <f>SUM(I87:I112)</f>
        <v>268950</v>
      </c>
      <c r="J113" s="30"/>
      <c r="K113" s="30"/>
      <c r="L113" s="30"/>
      <c r="M113" s="30"/>
      <c r="N113" s="31"/>
    </row>
    <row r="114" spans="1:14" s="22" customFormat="1" ht="128.25" x14ac:dyDescent="0.25">
      <c r="A114" s="14" t="s">
        <v>169</v>
      </c>
      <c r="B114" s="15">
        <v>1</v>
      </c>
      <c r="C114" s="14" t="s">
        <v>88</v>
      </c>
      <c r="D114" s="14" t="s">
        <v>112</v>
      </c>
      <c r="E114" s="14" t="s">
        <v>113</v>
      </c>
      <c r="F114" s="16" t="s">
        <v>170</v>
      </c>
      <c r="G114" s="17">
        <v>0.35</v>
      </c>
      <c r="H114" s="18">
        <f>G114*'[1]Por Unidad'!$C$24</f>
        <v>6.9999999999999993E-3</v>
      </c>
      <c r="I114" s="19">
        <v>0</v>
      </c>
      <c r="J114" s="24">
        <v>0</v>
      </c>
      <c r="K114" s="24">
        <v>0</v>
      </c>
      <c r="L114" s="21"/>
      <c r="M114" s="21"/>
      <c r="N114" s="14" t="s">
        <v>124</v>
      </c>
    </row>
    <row r="115" spans="1:14" s="22" customFormat="1" ht="99.75" x14ac:dyDescent="0.25">
      <c r="A115" s="14" t="s">
        <v>169</v>
      </c>
      <c r="B115" s="23"/>
      <c r="C115" s="14" t="s">
        <v>88</v>
      </c>
      <c r="D115" s="14" t="s">
        <v>112</v>
      </c>
      <c r="E115" s="14" t="s">
        <v>113</v>
      </c>
      <c r="F115" s="16" t="s">
        <v>171</v>
      </c>
      <c r="G115" s="17">
        <v>0.35</v>
      </c>
      <c r="H115" s="18">
        <f>G115*'[1]Por Unidad'!$C$24</f>
        <v>6.9999999999999993E-3</v>
      </c>
      <c r="I115" s="19">
        <v>853143.5</v>
      </c>
      <c r="J115" s="20">
        <v>25</v>
      </c>
      <c r="K115" s="20">
        <v>50</v>
      </c>
      <c r="L115" s="21"/>
      <c r="M115" s="21"/>
      <c r="N115" s="14"/>
    </row>
    <row r="116" spans="1:14" s="22" customFormat="1" ht="99.75" x14ac:dyDescent="0.25">
      <c r="A116" s="14" t="s">
        <v>169</v>
      </c>
      <c r="B116" s="23"/>
      <c r="C116" s="14" t="s">
        <v>88</v>
      </c>
      <c r="D116" s="14" t="s">
        <v>112</v>
      </c>
      <c r="E116" s="14" t="s">
        <v>113</v>
      </c>
      <c r="F116" s="16" t="s">
        <v>172</v>
      </c>
      <c r="G116" s="17">
        <v>0.2</v>
      </c>
      <c r="H116" s="18">
        <f>G116*'[1]Por Unidad'!$C$24</f>
        <v>4.0000000000000001E-3</v>
      </c>
      <c r="I116" s="19">
        <v>0</v>
      </c>
      <c r="J116" s="20">
        <v>25</v>
      </c>
      <c r="K116" s="20">
        <v>50</v>
      </c>
      <c r="L116" s="21"/>
      <c r="M116" s="21"/>
      <c r="N116" s="14"/>
    </row>
    <row r="117" spans="1:14" s="22" customFormat="1" ht="99.75" x14ac:dyDescent="0.25">
      <c r="A117" s="14" t="s">
        <v>169</v>
      </c>
      <c r="B117" s="27"/>
      <c r="C117" s="14" t="s">
        <v>19</v>
      </c>
      <c r="D117" s="14" t="s">
        <v>20</v>
      </c>
      <c r="E117" s="14" t="s">
        <v>23</v>
      </c>
      <c r="F117" s="16" t="s">
        <v>173</v>
      </c>
      <c r="G117" s="17">
        <v>0.1</v>
      </c>
      <c r="H117" s="18">
        <f>G117*'[1]Por Unidad'!$C$24</f>
        <v>2E-3</v>
      </c>
      <c r="I117" s="19">
        <v>0</v>
      </c>
      <c r="J117" s="24">
        <v>0</v>
      </c>
      <c r="K117" s="20">
        <v>33.33</v>
      </c>
      <c r="L117" s="21"/>
      <c r="M117" s="21"/>
      <c r="N117" s="14"/>
    </row>
    <row r="118" spans="1:14" s="22" customFormat="1" ht="15" x14ac:dyDescent="0.25">
      <c r="A118" s="9" t="s">
        <v>96</v>
      </c>
      <c r="B118" s="10"/>
      <c r="C118" s="10"/>
      <c r="D118" s="10"/>
      <c r="E118" s="10"/>
      <c r="F118" s="10"/>
      <c r="G118" s="10"/>
      <c r="H118" s="28"/>
      <c r="I118" s="29">
        <f>SUM(I114:I117)</f>
        <v>853143.5</v>
      </c>
      <c r="J118" s="30"/>
      <c r="K118" s="30"/>
      <c r="L118" s="30"/>
      <c r="M118" s="30"/>
      <c r="N118" s="31"/>
    </row>
    <row r="119" spans="1:14" s="22" customFormat="1" ht="142.5" x14ac:dyDescent="0.25">
      <c r="A119" s="14" t="s">
        <v>174</v>
      </c>
      <c r="B119" s="40">
        <v>0.86519999999999997</v>
      </c>
      <c r="C119" s="14" t="s">
        <v>115</v>
      </c>
      <c r="D119" s="14" t="s">
        <v>116</v>
      </c>
      <c r="E119" s="14" t="s">
        <v>117</v>
      </c>
      <c r="F119" s="16" t="s">
        <v>175</v>
      </c>
      <c r="G119" s="17">
        <v>0.25</v>
      </c>
      <c r="H119" s="18">
        <f>G119*'[1]Por Unidad'!$C$25</f>
        <v>0.01</v>
      </c>
      <c r="I119" s="19">
        <v>0</v>
      </c>
      <c r="J119" s="20">
        <v>48.62</v>
      </c>
      <c r="K119" s="20">
        <v>61.12</v>
      </c>
      <c r="L119" s="21"/>
      <c r="M119" s="21"/>
      <c r="N119" s="14"/>
    </row>
    <row r="120" spans="1:14" s="22" customFormat="1" ht="142.5" x14ac:dyDescent="0.25">
      <c r="A120" s="14" t="s">
        <v>174</v>
      </c>
      <c r="B120" s="41"/>
      <c r="C120" s="14" t="s">
        <v>115</v>
      </c>
      <c r="D120" s="14" t="s">
        <v>116</v>
      </c>
      <c r="E120" s="14" t="s">
        <v>117</v>
      </c>
      <c r="F120" s="16" t="s">
        <v>176</v>
      </c>
      <c r="G120" s="17">
        <v>0.2</v>
      </c>
      <c r="H120" s="18">
        <f>G120*'[1]Por Unidad'!$C$25</f>
        <v>8.0000000000000002E-3</v>
      </c>
      <c r="I120" s="19">
        <v>270000</v>
      </c>
      <c r="J120" s="20">
        <v>5</v>
      </c>
      <c r="K120" s="25">
        <v>40</v>
      </c>
      <c r="L120" s="21"/>
      <c r="M120" s="21"/>
      <c r="N120" s="14"/>
    </row>
    <row r="121" spans="1:14" s="22" customFormat="1" ht="142.5" x14ac:dyDescent="0.25">
      <c r="A121" s="14" t="s">
        <v>174</v>
      </c>
      <c r="B121" s="41"/>
      <c r="C121" s="14" t="s">
        <v>115</v>
      </c>
      <c r="D121" s="14" t="s">
        <v>116</v>
      </c>
      <c r="E121" s="14" t="s">
        <v>117</v>
      </c>
      <c r="F121" s="16" t="s">
        <v>177</v>
      </c>
      <c r="G121" s="17">
        <v>0.2</v>
      </c>
      <c r="H121" s="18">
        <f>G121*'[1]Por Unidad'!$C$25</f>
        <v>8.0000000000000002E-3</v>
      </c>
      <c r="I121" s="19">
        <v>86400</v>
      </c>
      <c r="J121" s="20">
        <v>16.25</v>
      </c>
      <c r="K121" s="25">
        <v>37.5</v>
      </c>
      <c r="L121" s="21"/>
      <c r="M121" s="21"/>
      <c r="N121" s="14"/>
    </row>
    <row r="122" spans="1:14" s="22" customFormat="1" ht="142.5" x14ac:dyDescent="0.25">
      <c r="A122" s="14" t="s">
        <v>174</v>
      </c>
      <c r="B122" s="41"/>
      <c r="C122" s="14" t="s">
        <v>115</v>
      </c>
      <c r="D122" s="14" t="s">
        <v>116</v>
      </c>
      <c r="E122" s="14" t="s">
        <v>117</v>
      </c>
      <c r="F122" s="16" t="s">
        <v>178</v>
      </c>
      <c r="G122" s="17">
        <v>0.15</v>
      </c>
      <c r="H122" s="18">
        <f>G122*'[1]Por Unidad'!$C$25</f>
        <v>6.0000000000000001E-3</v>
      </c>
      <c r="I122" s="19">
        <v>0</v>
      </c>
      <c r="J122" s="20">
        <v>17.170000000000002</v>
      </c>
      <c r="K122" s="20">
        <v>34.270000000000003</v>
      </c>
      <c r="L122" s="21"/>
      <c r="M122" s="21"/>
      <c r="N122" s="14"/>
    </row>
    <row r="123" spans="1:14" s="22" customFormat="1" ht="142.5" x14ac:dyDescent="0.25">
      <c r="A123" s="14" t="s">
        <v>174</v>
      </c>
      <c r="B123" s="41"/>
      <c r="C123" s="14" t="s">
        <v>115</v>
      </c>
      <c r="D123" s="14" t="s">
        <v>116</v>
      </c>
      <c r="E123" s="14" t="s">
        <v>117</v>
      </c>
      <c r="F123" s="16" t="s">
        <v>179</v>
      </c>
      <c r="G123" s="17">
        <v>0.1</v>
      </c>
      <c r="H123" s="18">
        <f>G123*'[1]Por Unidad'!$C$25</f>
        <v>4.0000000000000001E-3</v>
      </c>
      <c r="I123" s="19">
        <v>20000</v>
      </c>
      <c r="J123" s="25">
        <v>32.85</v>
      </c>
      <c r="K123" s="25">
        <v>70</v>
      </c>
      <c r="L123" s="21"/>
      <c r="M123" s="21"/>
      <c r="N123" s="14"/>
    </row>
    <row r="124" spans="1:14" s="22" customFormat="1" ht="142.5" x14ac:dyDescent="0.25">
      <c r="A124" s="14" t="s">
        <v>174</v>
      </c>
      <c r="B124" s="42"/>
      <c r="C124" s="14" t="s">
        <v>115</v>
      </c>
      <c r="D124" s="14" t="s">
        <v>116</v>
      </c>
      <c r="E124" s="14" t="s">
        <v>117</v>
      </c>
      <c r="F124" s="16" t="s">
        <v>180</v>
      </c>
      <c r="G124" s="17">
        <v>0.1</v>
      </c>
      <c r="H124" s="18">
        <f>G124*'[1]Por Unidad'!$C$25</f>
        <v>4.0000000000000001E-3</v>
      </c>
      <c r="I124" s="19">
        <v>0</v>
      </c>
      <c r="J124" s="20">
        <v>17.5</v>
      </c>
      <c r="K124" s="25">
        <v>17.5</v>
      </c>
      <c r="L124" s="21"/>
      <c r="M124" s="21"/>
      <c r="N124" s="14"/>
    </row>
    <row r="125" spans="1:14" s="22" customFormat="1" ht="15" x14ac:dyDescent="0.25">
      <c r="A125" s="9" t="s">
        <v>181</v>
      </c>
      <c r="B125" s="10"/>
      <c r="C125" s="10"/>
      <c r="D125" s="10"/>
      <c r="E125" s="10"/>
      <c r="F125" s="10"/>
      <c r="G125" s="10"/>
      <c r="H125" s="28"/>
      <c r="I125" s="29">
        <f>SUM(I119:I124)</f>
        <v>376400</v>
      </c>
      <c r="J125" s="30"/>
      <c r="K125" s="30"/>
      <c r="L125" s="30"/>
      <c r="M125" s="30"/>
      <c r="N125" s="31"/>
    </row>
    <row r="126" spans="1:14" s="22" customFormat="1" ht="142.5" x14ac:dyDescent="0.25">
      <c r="A126" s="14" t="s">
        <v>182</v>
      </c>
      <c r="B126" s="40">
        <v>1</v>
      </c>
      <c r="C126" s="14" t="s">
        <v>115</v>
      </c>
      <c r="D126" s="14" t="s">
        <v>116</v>
      </c>
      <c r="E126" s="14" t="s">
        <v>117</v>
      </c>
      <c r="F126" s="16" t="s">
        <v>183</v>
      </c>
      <c r="G126" s="17">
        <v>0.5</v>
      </c>
      <c r="H126" s="18">
        <f>G126*'[1]Por Unidad'!$C$26</f>
        <v>0.02</v>
      </c>
      <c r="I126" s="19">
        <v>160000</v>
      </c>
      <c r="J126" s="20">
        <v>25</v>
      </c>
      <c r="K126" s="20">
        <v>50</v>
      </c>
      <c r="L126" s="21"/>
      <c r="M126" s="21"/>
      <c r="N126" s="14"/>
    </row>
    <row r="127" spans="1:14" s="22" customFormat="1" ht="142.5" x14ac:dyDescent="0.25">
      <c r="A127" s="14" t="s">
        <v>182</v>
      </c>
      <c r="B127" s="41"/>
      <c r="C127" s="14" t="s">
        <v>115</v>
      </c>
      <c r="D127" s="14" t="s">
        <v>116</v>
      </c>
      <c r="E127" s="14" t="s">
        <v>117</v>
      </c>
      <c r="F127" s="16" t="s">
        <v>184</v>
      </c>
      <c r="G127" s="17">
        <v>0.25</v>
      </c>
      <c r="H127" s="18">
        <f>G127*'[1]Por Unidad'!$C$26</f>
        <v>0.01</v>
      </c>
      <c r="I127" s="19">
        <v>5000</v>
      </c>
      <c r="J127" s="24" t="s">
        <v>26</v>
      </c>
      <c r="K127" s="24" t="s">
        <v>26</v>
      </c>
      <c r="L127" s="21"/>
      <c r="M127" s="21"/>
      <c r="N127" s="14" t="s">
        <v>124</v>
      </c>
    </row>
    <row r="128" spans="1:14" s="22" customFormat="1" ht="142.5" x14ac:dyDescent="0.25">
      <c r="A128" s="14" t="s">
        <v>182</v>
      </c>
      <c r="B128" s="41"/>
      <c r="C128" s="14" t="s">
        <v>115</v>
      </c>
      <c r="D128" s="14" t="s">
        <v>116</v>
      </c>
      <c r="E128" s="14" t="s">
        <v>117</v>
      </c>
      <c r="F128" s="16" t="s">
        <v>185</v>
      </c>
      <c r="G128" s="17">
        <v>0.15</v>
      </c>
      <c r="H128" s="18">
        <f>G128*'[1]Por Unidad'!$C$26</f>
        <v>6.0000000000000001E-3</v>
      </c>
      <c r="I128" s="19">
        <v>681700</v>
      </c>
      <c r="J128" s="24" t="s">
        <v>26</v>
      </c>
      <c r="K128" s="24" t="s">
        <v>26</v>
      </c>
      <c r="L128" s="21"/>
      <c r="M128" s="21"/>
      <c r="N128" s="14" t="s">
        <v>124</v>
      </c>
    </row>
    <row r="129" spans="1:14" s="22" customFormat="1" ht="142.5" x14ac:dyDescent="0.25">
      <c r="A129" s="14" t="s">
        <v>182</v>
      </c>
      <c r="B129" s="42"/>
      <c r="C129" s="14" t="s">
        <v>115</v>
      </c>
      <c r="D129" s="14" t="s">
        <v>116</v>
      </c>
      <c r="E129" s="14" t="s">
        <v>117</v>
      </c>
      <c r="F129" s="16" t="s">
        <v>186</v>
      </c>
      <c r="G129" s="17">
        <v>0.1</v>
      </c>
      <c r="H129" s="18">
        <f>G129*'[1]Por Unidad'!$C$26</f>
        <v>4.0000000000000001E-3</v>
      </c>
      <c r="I129" s="19">
        <v>0</v>
      </c>
      <c r="J129" s="20">
        <v>100</v>
      </c>
      <c r="K129" s="20">
        <v>100</v>
      </c>
      <c r="L129" s="21"/>
      <c r="M129" s="21"/>
      <c r="N129" s="14"/>
    </row>
    <row r="130" spans="1:14" s="22" customFormat="1" ht="15" x14ac:dyDescent="0.25">
      <c r="A130" s="9" t="s">
        <v>96</v>
      </c>
      <c r="B130" s="10"/>
      <c r="C130" s="10"/>
      <c r="D130" s="10"/>
      <c r="E130" s="10"/>
      <c r="F130" s="10"/>
      <c r="G130" s="10"/>
      <c r="H130" s="28"/>
      <c r="I130" s="29">
        <f>SUM(I126:I129)</f>
        <v>846700</v>
      </c>
      <c r="J130" s="30"/>
      <c r="K130" s="30"/>
      <c r="L130" s="30"/>
      <c r="M130" s="30"/>
      <c r="N130" s="31"/>
    </row>
    <row r="131" spans="1:14" s="22" customFormat="1" ht="142.5" x14ac:dyDescent="0.25">
      <c r="A131" s="14" t="s">
        <v>187</v>
      </c>
      <c r="B131" s="15">
        <v>0.82609999999999995</v>
      </c>
      <c r="C131" s="14" t="s">
        <v>115</v>
      </c>
      <c r="D131" s="14" t="s">
        <v>116</v>
      </c>
      <c r="E131" s="14" t="s">
        <v>117</v>
      </c>
      <c r="F131" s="16" t="s">
        <v>188</v>
      </c>
      <c r="G131" s="17">
        <v>0.2</v>
      </c>
      <c r="H131" s="18">
        <f>G131*'[1]Por Unidad'!$C$27</f>
        <v>8.0000000000000002E-3</v>
      </c>
      <c r="I131" s="19">
        <v>3180000</v>
      </c>
      <c r="J131" s="20">
        <v>60</v>
      </c>
      <c r="K131" s="20">
        <v>60</v>
      </c>
      <c r="L131" s="21"/>
      <c r="M131" s="21"/>
      <c r="N131" s="14"/>
    </row>
    <row r="132" spans="1:14" s="22" customFormat="1" ht="142.5" x14ac:dyDescent="0.25">
      <c r="A132" s="14" t="s">
        <v>187</v>
      </c>
      <c r="B132" s="23"/>
      <c r="C132" s="14" t="s">
        <v>115</v>
      </c>
      <c r="D132" s="14" t="s">
        <v>116</v>
      </c>
      <c r="E132" s="14" t="s">
        <v>117</v>
      </c>
      <c r="F132" s="16" t="s">
        <v>189</v>
      </c>
      <c r="G132" s="17">
        <v>0.2</v>
      </c>
      <c r="H132" s="18">
        <f>G132*'[1]Por Unidad'!$C$27</f>
        <v>8.0000000000000002E-3</v>
      </c>
      <c r="I132" s="19">
        <v>0</v>
      </c>
      <c r="J132" s="20">
        <v>60</v>
      </c>
      <c r="K132" s="20">
        <v>60</v>
      </c>
      <c r="L132" s="21"/>
      <c r="M132" s="21"/>
      <c r="N132" s="14"/>
    </row>
    <row r="133" spans="1:14" s="22" customFormat="1" ht="142.5" x14ac:dyDescent="0.25">
      <c r="A133" s="43" t="s">
        <v>187</v>
      </c>
      <c r="B133" s="23"/>
      <c r="C133" s="43" t="s">
        <v>115</v>
      </c>
      <c r="D133" s="43" t="s">
        <v>116</v>
      </c>
      <c r="E133" s="43" t="s">
        <v>117</v>
      </c>
      <c r="F133" s="44" t="s">
        <v>190</v>
      </c>
      <c r="G133" s="45">
        <v>0.2</v>
      </c>
      <c r="H133" s="46">
        <f>G133*'[1]Por Unidad'!$C$27</f>
        <v>8.0000000000000002E-3</v>
      </c>
      <c r="I133" s="47">
        <v>1150000</v>
      </c>
      <c r="J133" s="48" t="s">
        <v>26</v>
      </c>
      <c r="K133" s="48" t="s">
        <v>26</v>
      </c>
      <c r="L133" s="24" t="s">
        <v>26</v>
      </c>
      <c r="M133" s="24" t="s">
        <v>26</v>
      </c>
      <c r="N133" s="43" t="s">
        <v>191</v>
      </c>
    </row>
    <row r="134" spans="1:14" s="22" customFormat="1" ht="142.5" x14ac:dyDescent="0.25">
      <c r="A134" s="14" t="s">
        <v>187</v>
      </c>
      <c r="B134" s="23"/>
      <c r="C134" s="14" t="s">
        <v>115</v>
      </c>
      <c r="D134" s="14" t="s">
        <v>116</v>
      </c>
      <c r="E134" s="14" t="s">
        <v>117</v>
      </c>
      <c r="F134" s="16" t="s">
        <v>192</v>
      </c>
      <c r="G134" s="17">
        <v>0.2</v>
      </c>
      <c r="H134" s="18">
        <f>G134*'[1]Por Unidad'!$C$27</f>
        <v>8.0000000000000002E-3</v>
      </c>
      <c r="I134" s="19">
        <v>0</v>
      </c>
      <c r="J134" s="20">
        <v>20</v>
      </c>
      <c r="K134" s="25">
        <v>20</v>
      </c>
      <c r="L134" s="21"/>
      <c r="M134" s="21"/>
      <c r="N134" s="14"/>
    </row>
    <row r="135" spans="1:14" s="22" customFormat="1" ht="142.5" x14ac:dyDescent="0.25">
      <c r="A135" s="14" t="s">
        <v>187</v>
      </c>
      <c r="B135" s="23"/>
      <c r="C135" s="14" t="s">
        <v>115</v>
      </c>
      <c r="D135" s="14" t="s">
        <v>116</v>
      </c>
      <c r="E135" s="14" t="s">
        <v>117</v>
      </c>
      <c r="F135" s="16" t="s">
        <v>193</v>
      </c>
      <c r="G135" s="17">
        <v>0.15</v>
      </c>
      <c r="H135" s="18">
        <f>G135*'[1]Por Unidad'!$C$27</f>
        <v>6.0000000000000001E-3</v>
      </c>
      <c r="I135" s="19">
        <v>0</v>
      </c>
      <c r="J135" s="20">
        <v>30</v>
      </c>
      <c r="K135" s="20">
        <v>80</v>
      </c>
      <c r="L135" s="21"/>
      <c r="M135" s="21"/>
      <c r="N135" s="14"/>
    </row>
    <row r="136" spans="1:14" s="22" customFormat="1" ht="142.5" x14ac:dyDescent="0.25">
      <c r="A136" s="14" t="s">
        <v>187</v>
      </c>
      <c r="B136" s="27"/>
      <c r="C136" s="14" t="s">
        <v>115</v>
      </c>
      <c r="D136" s="14" t="s">
        <v>116</v>
      </c>
      <c r="E136" s="14" t="s">
        <v>117</v>
      </c>
      <c r="F136" s="16" t="s">
        <v>194</v>
      </c>
      <c r="G136" s="17">
        <v>0.05</v>
      </c>
      <c r="H136" s="18">
        <f>G136*'[1]Por Unidad'!$C$27</f>
        <v>2E-3</v>
      </c>
      <c r="I136" s="19">
        <v>0</v>
      </c>
      <c r="J136" s="25">
        <v>25</v>
      </c>
      <c r="K136" s="20">
        <v>55</v>
      </c>
      <c r="L136" s="21"/>
      <c r="M136" s="21"/>
      <c r="N136" s="14"/>
    </row>
    <row r="137" spans="1:14" s="22" customFormat="1" ht="15" x14ac:dyDescent="0.25">
      <c r="A137" s="9" t="s">
        <v>181</v>
      </c>
      <c r="B137" s="10"/>
      <c r="C137" s="10"/>
      <c r="D137" s="10"/>
      <c r="E137" s="10"/>
      <c r="F137" s="10"/>
      <c r="G137" s="10"/>
      <c r="H137" s="28"/>
      <c r="I137" s="29">
        <f>SUM(I131:I136)</f>
        <v>4330000</v>
      </c>
      <c r="J137" s="30"/>
      <c r="K137" s="30"/>
      <c r="L137" s="30"/>
      <c r="M137" s="30"/>
      <c r="N137" s="31"/>
    </row>
    <row r="138" spans="1:14" s="22" customFormat="1" ht="142.5" x14ac:dyDescent="0.25">
      <c r="A138" s="14" t="s">
        <v>195</v>
      </c>
      <c r="B138" s="49">
        <v>1.0024</v>
      </c>
      <c r="C138" s="14" t="s">
        <v>115</v>
      </c>
      <c r="D138" s="14" t="s">
        <v>116</v>
      </c>
      <c r="E138" s="14" t="s">
        <v>117</v>
      </c>
      <c r="F138" s="16" t="s">
        <v>196</v>
      </c>
      <c r="G138" s="17">
        <v>0.2</v>
      </c>
      <c r="H138" s="18">
        <f>G138*'[1]Por Unidad'!$C$28</f>
        <v>6.0000000000000001E-3</v>
      </c>
      <c r="I138" s="19">
        <v>0</v>
      </c>
      <c r="J138" s="24">
        <v>0</v>
      </c>
      <c r="K138" s="24">
        <v>0</v>
      </c>
      <c r="L138" s="21"/>
      <c r="M138" s="21"/>
      <c r="N138" s="14" t="s">
        <v>124</v>
      </c>
    </row>
    <row r="139" spans="1:14" s="22" customFormat="1" ht="142.5" x14ac:dyDescent="0.25">
      <c r="A139" s="14" t="s">
        <v>195</v>
      </c>
      <c r="B139" s="50"/>
      <c r="C139" s="14" t="s">
        <v>115</v>
      </c>
      <c r="D139" s="14" t="s">
        <v>116</v>
      </c>
      <c r="E139" s="14" t="s">
        <v>117</v>
      </c>
      <c r="F139" s="16" t="s">
        <v>197</v>
      </c>
      <c r="G139" s="17">
        <v>0.2</v>
      </c>
      <c r="H139" s="18">
        <f>G139*'[1]Por Unidad'!$C$28</f>
        <v>6.0000000000000001E-3</v>
      </c>
      <c r="I139" s="19">
        <v>0</v>
      </c>
      <c r="J139" s="20">
        <v>25</v>
      </c>
      <c r="K139" s="25">
        <v>46.25</v>
      </c>
      <c r="L139" s="21"/>
      <c r="M139" s="21"/>
      <c r="N139" s="14"/>
    </row>
    <row r="140" spans="1:14" s="22" customFormat="1" ht="142.5" x14ac:dyDescent="0.25">
      <c r="A140" s="14" t="s">
        <v>195</v>
      </c>
      <c r="B140" s="50"/>
      <c r="C140" s="14" t="s">
        <v>115</v>
      </c>
      <c r="D140" s="14" t="s">
        <v>116</v>
      </c>
      <c r="E140" s="14" t="s">
        <v>117</v>
      </c>
      <c r="F140" s="16" t="s">
        <v>198</v>
      </c>
      <c r="G140" s="17">
        <v>0.2</v>
      </c>
      <c r="H140" s="18">
        <f>G140*'[1]Por Unidad'!$C$28</f>
        <v>6.0000000000000001E-3</v>
      </c>
      <c r="I140" s="19">
        <v>0</v>
      </c>
      <c r="J140" s="20">
        <v>17.71</v>
      </c>
      <c r="K140" s="25">
        <v>38.6</v>
      </c>
      <c r="L140" s="21"/>
      <c r="M140" s="21"/>
      <c r="N140" s="14"/>
    </row>
    <row r="141" spans="1:14" s="22" customFormat="1" ht="142.5" x14ac:dyDescent="0.25">
      <c r="A141" s="14" t="s">
        <v>195</v>
      </c>
      <c r="B141" s="50"/>
      <c r="C141" s="14" t="s">
        <v>115</v>
      </c>
      <c r="D141" s="14" t="s">
        <v>116</v>
      </c>
      <c r="E141" s="14" t="s">
        <v>117</v>
      </c>
      <c r="F141" s="16" t="s">
        <v>199</v>
      </c>
      <c r="G141" s="17">
        <v>0.1</v>
      </c>
      <c r="H141" s="18">
        <f>G141*'[1]Por Unidad'!$C$28</f>
        <v>3.0000000000000001E-3</v>
      </c>
      <c r="I141" s="19">
        <v>100000</v>
      </c>
      <c r="J141" s="20">
        <v>36.75</v>
      </c>
      <c r="K141" s="20">
        <v>63.5</v>
      </c>
      <c r="L141" s="21"/>
      <c r="M141" s="21"/>
      <c r="N141" s="14"/>
    </row>
    <row r="142" spans="1:14" s="22" customFormat="1" ht="142.5" x14ac:dyDescent="0.25">
      <c r="A142" s="14" t="s">
        <v>195</v>
      </c>
      <c r="B142" s="50"/>
      <c r="C142" s="14" t="s">
        <v>115</v>
      </c>
      <c r="D142" s="14" t="s">
        <v>116</v>
      </c>
      <c r="E142" s="14" t="s">
        <v>117</v>
      </c>
      <c r="F142" s="16" t="s">
        <v>200</v>
      </c>
      <c r="G142" s="17">
        <v>0.1</v>
      </c>
      <c r="H142" s="18">
        <f>G142*'[1]Por Unidad'!$C$28</f>
        <v>3.0000000000000001E-3</v>
      </c>
      <c r="I142" s="19">
        <v>0</v>
      </c>
      <c r="J142" s="25">
        <v>31.73</v>
      </c>
      <c r="K142" s="25">
        <v>43.6</v>
      </c>
      <c r="L142" s="21"/>
      <c r="M142" s="21"/>
      <c r="N142" s="14"/>
    </row>
    <row r="143" spans="1:14" s="22" customFormat="1" ht="142.5" x14ac:dyDescent="0.25">
      <c r="A143" s="14" t="s">
        <v>195</v>
      </c>
      <c r="B143" s="50"/>
      <c r="C143" s="14" t="s">
        <v>115</v>
      </c>
      <c r="D143" s="14" t="s">
        <v>116</v>
      </c>
      <c r="E143" s="14" t="s">
        <v>117</v>
      </c>
      <c r="F143" s="16" t="s">
        <v>201</v>
      </c>
      <c r="G143" s="17">
        <v>0.05</v>
      </c>
      <c r="H143" s="18">
        <f>G143*'[1]Por Unidad'!$C$28</f>
        <v>1.5E-3</v>
      </c>
      <c r="I143" s="19">
        <v>0</v>
      </c>
      <c r="J143" s="20">
        <v>36.25</v>
      </c>
      <c r="K143" s="25">
        <v>68.8</v>
      </c>
      <c r="L143" s="21"/>
      <c r="M143" s="21"/>
      <c r="N143" s="14"/>
    </row>
    <row r="144" spans="1:14" s="22" customFormat="1" ht="142.5" x14ac:dyDescent="0.25">
      <c r="A144" s="14" t="s">
        <v>195</v>
      </c>
      <c r="B144" s="50"/>
      <c r="C144" s="14" t="s">
        <v>115</v>
      </c>
      <c r="D144" s="14" t="s">
        <v>116</v>
      </c>
      <c r="E144" s="14" t="s">
        <v>117</v>
      </c>
      <c r="F144" s="16" t="s">
        <v>202</v>
      </c>
      <c r="G144" s="17">
        <v>0.05</v>
      </c>
      <c r="H144" s="18">
        <f>G144*'[1]Por Unidad'!$C$28</f>
        <v>1.5E-3</v>
      </c>
      <c r="I144" s="19">
        <v>0</v>
      </c>
      <c r="J144" s="20">
        <v>25</v>
      </c>
      <c r="K144" s="20">
        <v>50</v>
      </c>
      <c r="L144" s="21"/>
      <c r="M144" s="21"/>
      <c r="N144" s="14"/>
    </row>
    <row r="145" spans="1:14" s="22" customFormat="1" ht="142.5" x14ac:dyDescent="0.25">
      <c r="A145" s="14" t="s">
        <v>195</v>
      </c>
      <c r="B145" s="50"/>
      <c r="C145" s="14" t="s">
        <v>115</v>
      </c>
      <c r="D145" s="14" t="s">
        <v>116</v>
      </c>
      <c r="E145" s="14" t="s">
        <v>117</v>
      </c>
      <c r="F145" s="16" t="s">
        <v>203</v>
      </c>
      <c r="G145" s="17">
        <v>0.05</v>
      </c>
      <c r="H145" s="18">
        <f>G145*'[1]Por Unidad'!$C$28</f>
        <v>1.5E-3</v>
      </c>
      <c r="I145" s="19">
        <v>0</v>
      </c>
      <c r="J145" s="20">
        <v>25</v>
      </c>
      <c r="K145" s="20">
        <v>50</v>
      </c>
      <c r="L145" s="21"/>
      <c r="M145" s="21"/>
      <c r="N145" s="14"/>
    </row>
    <row r="146" spans="1:14" s="22" customFormat="1" ht="142.5" x14ac:dyDescent="0.25">
      <c r="A146" s="14" t="s">
        <v>195</v>
      </c>
      <c r="B146" s="51"/>
      <c r="C146" s="14" t="s">
        <v>115</v>
      </c>
      <c r="D146" s="14" t="s">
        <v>116</v>
      </c>
      <c r="E146" s="14" t="s">
        <v>117</v>
      </c>
      <c r="F146" s="16" t="s">
        <v>204</v>
      </c>
      <c r="G146" s="17">
        <v>0.05</v>
      </c>
      <c r="H146" s="18">
        <f>G146*'[1]Por Unidad'!$C$28</f>
        <v>1.5E-3</v>
      </c>
      <c r="I146" s="19">
        <v>0</v>
      </c>
      <c r="J146" s="25">
        <v>12.5</v>
      </c>
      <c r="K146" s="20">
        <v>52.6</v>
      </c>
      <c r="L146" s="21"/>
      <c r="M146" s="21"/>
      <c r="N146" s="14"/>
    </row>
    <row r="147" spans="1:14" s="22" customFormat="1" ht="15" x14ac:dyDescent="0.25">
      <c r="A147" s="9" t="s">
        <v>70</v>
      </c>
      <c r="B147" s="10"/>
      <c r="C147" s="10"/>
      <c r="D147" s="10"/>
      <c r="E147" s="10"/>
      <c r="F147" s="10"/>
      <c r="G147" s="10"/>
      <c r="H147" s="28"/>
      <c r="I147" s="29">
        <f>SUM(I138:I146)</f>
        <v>100000</v>
      </c>
      <c r="J147" s="30"/>
      <c r="K147" s="30"/>
      <c r="L147" s="30"/>
      <c r="M147" s="30"/>
      <c r="N147" s="31"/>
    </row>
    <row r="148" spans="1:14" s="22" customFormat="1" ht="142.5" x14ac:dyDescent="0.25">
      <c r="A148" s="14" t="s">
        <v>205</v>
      </c>
      <c r="B148" s="15">
        <v>1</v>
      </c>
      <c r="C148" s="14" t="s">
        <v>115</v>
      </c>
      <c r="D148" s="14" t="s">
        <v>116</v>
      </c>
      <c r="E148" s="14" t="s">
        <v>117</v>
      </c>
      <c r="F148" s="16" t="s">
        <v>206</v>
      </c>
      <c r="G148" s="17">
        <v>0.3</v>
      </c>
      <c r="H148" s="18">
        <f>G148*'[1]Por Unidad'!$C$29</f>
        <v>6.0000000000000001E-3</v>
      </c>
      <c r="I148" s="19">
        <v>0</v>
      </c>
      <c r="J148" s="20">
        <v>13.64</v>
      </c>
      <c r="K148" s="20">
        <v>40.770000000000003</v>
      </c>
      <c r="L148" s="21"/>
      <c r="M148" s="21"/>
      <c r="N148" s="14"/>
    </row>
    <row r="149" spans="1:14" s="22" customFormat="1" ht="142.5" x14ac:dyDescent="0.25">
      <c r="A149" s="14" t="s">
        <v>205</v>
      </c>
      <c r="B149" s="23"/>
      <c r="C149" s="14" t="s">
        <v>115</v>
      </c>
      <c r="D149" s="14" t="s">
        <v>116</v>
      </c>
      <c r="E149" s="14" t="s">
        <v>117</v>
      </c>
      <c r="F149" s="16" t="s">
        <v>207</v>
      </c>
      <c r="G149" s="17">
        <v>0.3</v>
      </c>
      <c r="H149" s="18">
        <f>G149*'[1]Por Unidad'!$C$29</f>
        <v>6.0000000000000001E-3</v>
      </c>
      <c r="I149" s="19">
        <v>28184.5</v>
      </c>
      <c r="J149" s="20">
        <v>11.11</v>
      </c>
      <c r="K149" s="20">
        <v>44.43</v>
      </c>
      <c r="L149" s="21"/>
      <c r="M149" s="21"/>
      <c r="N149" s="14"/>
    </row>
    <row r="150" spans="1:14" s="22" customFormat="1" ht="142.5" x14ac:dyDescent="0.25">
      <c r="A150" s="14" t="s">
        <v>205</v>
      </c>
      <c r="B150" s="23"/>
      <c r="C150" s="14" t="s">
        <v>115</v>
      </c>
      <c r="D150" s="14" t="s">
        <v>116</v>
      </c>
      <c r="E150" s="14" t="s">
        <v>117</v>
      </c>
      <c r="F150" s="16" t="s">
        <v>208</v>
      </c>
      <c r="G150" s="17">
        <v>0.2</v>
      </c>
      <c r="H150" s="18">
        <f>G150*'[1]Por Unidad'!$C$29</f>
        <v>4.0000000000000001E-3</v>
      </c>
      <c r="I150" s="19">
        <v>70800</v>
      </c>
      <c r="J150" s="20">
        <v>25.83</v>
      </c>
      <c r="K150" s="20">
        <v>55</v>
      </c>
      <c r="L150" s="21"/>
      <c r="M150" s="21"/>
      <c r="N150" s="14"/>
    </row>
    <row r="151" spans="1:14" s="22" customFormat="1" ht="194.25" customHeight="1" x14ac:dyDescent="0.25">
      <c r="A151" s="14" t="s">
        <v>205</v>
      </c>
      <c r="B151" s="27"/>
      <c r="C151" s="14" t="s">
        <v>115</v>
      </c>
      <c r="D151" s="14" t="s">
        <v>116</v>
      </c>
      <c r="E151" s="14" t="s">
        <v>117</v>
      </c>
      <c r="F151" s="16" t="s">
        <v>209</v>
      </c>
      <c r="G151" s="17">
        <v>0.2</v>
      </c>
      <c r="H151" s="18">
        <f>G151*'[1]Por Unidad'!$C$29</f>
        <v>4.0000000000000001E-3</v>
      </c>
      <c r="I151" s="19">
        <v>128280</v>
      </c>
      <c r="J151" s="20">
        <v>7.14</v>
      </c>
      <c r="K151" s="20">
        <v>17.850000000000001</v>
      </c>
      <c r="L151" s="21"/>
      <c r="M151" s="21"/>
      <c r="N151" s="14"/>
    </row>
    <row r="152" spans="1:14" s="22" customFormat="1" ht="15" x14ac:dyDescent="0.25">
      <c r="A152" s="9" t="s">
        <v>96</v>
      </c>
      <c r="B152" s="10"/>
      <c r="C152" s="10"/>
      <c r="D152" s="10"/>
      <c r="E152" s="10"/>
      <c r="F152" s="10"/>
      <c r="G152" s="10"/>
      <c r="H152" s="28"/>
      <c r="I152" s="29">
        <f>SUM(I148:I151)</f>
        <v>227264.5</v>
      </c>
      <c r="J152" s="30"/>
      <c r="K152" s="30"/>
      <c r="L152" s="30"/>
      <c r="M152" s="30"/>
      <c r="N152" s="31"/>
    </row>
    <row r="153" spans="1:14" s="22" customFormat="1" ht="114" x14ac:dyDescent="0.25">
      <c r="A153" s="14" t="s">
        <v>210</v>
      </c>
      <c r="B153" s="40">
        <v>1.4345000000000001</v>
      </c>
      <c r="C153" s="14" t="s">
        <v>88</v>
      </c>
      <c r="D153" s="14" t="s">
        <v>89</v>
      </c>
      <c r="E153" s="14" t="s">
        <v>90</v>
      </c>
      <c r="F153" s="16" t="s">
        <v>211</v>
      </c>
      <c r="G153" s="17">
        <v>0.25</v>
      </c>
      <c r="H153" s="18">
        <f>G153*'[1]Por Unidad'!$C$30</f>
        <v>0.01</v>
      </c>
      <c r="I153" s="19">
        <v>1185850</v>
      </c>
      <c r="J153" s="20">
        <v>32.92</v>
      </c>
      <c r="K153" s="20">
        <v>64.16</v>
      </c>
      <c r="L153" s="21"/>
      <c r="M153" s="21"/>
      <c r="N153" s="14"/>
    </row>
    <row r="154" spans="1:14" s="22" customFormat="1" ht="114" x14ac:dyDescent="0.25">
      <c r="A154" s="14" t="s">
        <v>210</v>
      </c>
      <c r="B154" s="41"/>
      <c r="C154" s="14" t="s">
        <v>88</v>
      </c>
      <c r="D154" s="14" t="s">
        <v>89</v>
      </c>
      <c r="E154" s="14" t="s">
        <v>90</v>
      </c>
      <c r="F154" s="16" t="s">
        <v>212</v>
      </c>
      <c r="G154" s="17">
        <v>0.2</v>
      </c>
      <c r="H154" s="18">
        <f>G154*'[1]Por Unidad'!$C$30</f>
        <v>8.0000000000000002E-3</v>
      </c>
      <c r="I154" s="19">
        <v>0</v>
      </c>
      <c r="J154" s="20">
        <v>10</v>
      </c>
      <c r="K154" s="26">
        <v>10</v>
      </c>
      <c r="L154" s="21"/>
      <c r="M154" s="21"/>
      <c r="N154" s="14" t="s">
        <v>213</v>
      </c>
    </row>
    <row r="155" spans="1:14" s="22" customFormat="1" ht="114" x14ac:dyDescent="0.25">
      <c r="A155" s="14" t="s">
        <v>210</v>
      </c>
      <c r="B155" s="41"/>
      <c r="C155" s="14" t="s">
        <v>88</v>
      </c>
      <c r="D155" s="14" t="s">
        <v>89</v>
      </c>
      <c r="E155" s="14" t="s">
        <v>90</v>
      </c>
      <c r="F155" s="16" t="s">
        <v>214</v>
      </c>
      <c r="G155" s="17">
        <v>0.2</v>
      </c>
      <c r="H155" s="18">
        <f>G155*'[1]Por Unidad'!$C$30</f>
        <v>8.0000000000000002E-3</v>
      </c>
      <c r="I155" s="19">
        <v>0</v>
      </c>
      <c r="J155" s="24">
        <v>0</v>
      </c>
      <c r="K155" s="24">
        <v>0</v>
      </c>
      <c r="L155" s="21"/>
      <c r="M155" s="21"/>
      <c r="N155" s="14" t="s">
        <v>215</v>
      </c>
    </row>
    <row r="156" spans="1:14" s="22" customFormat="1" ht="114" x14ac:dyDescent="0.25">
      <c r="A156" s="14" t="s">
        <v>210</v>
      </c>
      <c r="B156" s="41"/>
      <c r="C156" s="14" t="s">
        <v>88</v>
      </c>
      <c r="D156" s="14" t="s">
        <v>89</v>
      </c>
      <c r="E156" s="14" t="s">
        <v>90</v>
      </c>
      <c r="F156" s="16" t="s">
        <v>216</v>
      </c>
      <c r="G156" s="17">
        <v>0.15</v>
      </c>
      <c r="H156" s="18">
        <f>G156*'[1]Por Unidad'!$C$30</f>
        <v>6.0000000000000001E-3</v>
      </c>
      <c r="I156" s="19">
        <v>0</v>
      </c>
      <c r="J156" s="20">
        <v>37.5</v>
      </c>
      <c r="K156" s="20">
        <v>137.93</v>
      </c>
      <c r="L156" s="21"/>
      <c r="M156" s="21"/>
      <c r="N156" s="14"/>
    </row>
    <row r="157" spans="1:14" s="22" customFormat="1" ht="114" x14ac:dyDescent="0.25">
      <c r="A157" s="14" t="s">
        <v>210</v>
      </c>
      <c r="B157" s="41"/>
      <c r="C157" s="14" t="s">
        <v>88</v>
      </c>
      <c r="D157" s="14" t="s">
        <v>89</v>
      </c>
      <c r="E157" s="14" t="s">
        <v>90</v>
      </c>
      <c r="F157" s="16" t="s">
        <v>217</v>
      </c>
      <c r="G157" s="17">
        <v>0.15</v>
      </c>
      <c r="H157" s="18">
        <f>G157*'[1]Por Unidad'!$C$30</f>
        <v>6.0000000000000001E-3</v>
      </c>
      <c r="I157" s="19">
        <v>0</v>
      </c>
      <c r="J157" s="24" t="s">
        <v>26</v>
      </c>
      <c r="K157" s="24" t="s">
        <v>26</v>
      </c>
      <c r="L157" s="21"/>
      <c r="M157" s="21"/>
      <c r="N157" s="14" t="s">
        <v>215</v>
      </c>
    </row>
    <row r="158" spans="1:14" s="22" customFormat="1" ht="128.25" x14ac:dyDescent="0.25">
      <c r="A158" s="14" t="s">
        <v>210</v>
      </c>
      <c r="B158" s="41"/>
      <c r="C158" s="14" t="s">
        <v>88</v>
      </c>
      <c r="D158" s="14" t="s">
        <v>89</v>
      </c>
      <c r="E158" s="14" t="s">
        <v>90</v>
      </c>
      <c r="F158" s="16" t="s">
        <v>218</v>
      </c>
      <c r="G158" s="17">
        <v>0.05</v>
      </c>
      <c r="H158" s="18">
        <f>G158*'[1]Por Unidad'!$C$30</f>
        <v>2E-3</v>
      </c>
      <c r="I158" s="19">
        <v>0</v>
      </c>
      <c r="J158" s="24" t="s">
        <v>26</v>
      </c>
      <c r="K158" s="20">
        <v>133.4</v>
      </c>
      <c r="L158" s="21"/>
      <c r="M158" s="21"/>
      <c r="N158" s="14"/>
    </row>
    <row r="159" spans="1:14" s="22" customFormat="1" ht="15" x14ac:dyDescent="0.25">
      <c r="A159" s="9" t="s">
        <v>181</v>
      </c>
      <c r="B159" s="10"/>
      <c r="C159" s="10"/>
      <c r="D159" s="10"/>
      <c r="E159" s="10"/>
      <c r="F159" s="10"/>
      <c r="G159" s="10"/>
      <c r="H159" s="28"/>
      <c r="I159" s="29">
        <f>SUM(I153:I158)</f>
        <v>1185850</v>
      </c>
      <c r="J159" s="30"/>
      <c r="K159" s="30"/>
      <c r="L159" s="30"/>
      <c r="M159" s="30"/>
      <c r="N159" s="31"/>
    </row>
    <row r="160" spans="1:14" s="22" customFormat="1" ht="142.5" x14ac:dyDescent="0.25">
      <c r="A160" s="14" t="s">
        <v>219</v>
      </c>
      <c r="B160" s="40">
        <v>1.0196000000000001</v>
      </c>
      <c r="C160" s="14" t="s">
        <v>115</v>
      </c>
      <c r="D160" s="14" t="s">
        <v>116</v>
      </c>
      <c r="E160" s="14" t="s">
        <v>117</v>
      </c>
      <c r="F160" s="16" t="s">
        <v>220</v>
      </c>
      <c r="G160" s="17">
        <v>0.7</v>
      </c>
      <c r="H160" s="18">
        <f>G160*'[1]Por Unidad'!$C$31</f>
        <v>1.3999999999999999E-2</v>
      </c>
      <c r="I160" s="19">
        <v>0</v>
      </c>
      <c r="J160" s="24" t="s">
        <v>59</v>
      </c>
      <c r="K160" s="20">
        <v>40</v>
      </c>
      <c r="L160" s="21"/>
      <c r="M160" s="21"/>
      <c r="N160" s="14"/>
    </row>
    <row r="161" spans="1:14" s="22" customFormat="1" ht="142.5" x14ac:dyDescent="0.25">
      <c r="A161" s="14" t="s">
        <v>219</v>
      </c>
      <c r="B161" s="41"/>
      <c r="C161" s="14" t="s">
        <v>115</v>
      </c>
      <c r="D161" s="14" t="s">
        <v>116</v>
      </c>
      <c r="E161" s="14" t="s">
        <v>117</v>
      </c>
      <c r="F161" s="16" t="s">
        <v>221</v>
      </c>
      <c r="G161" s="17">
        <v>0.2</v>
      </c>
      <c r="H161" s="18">
        <f>G161*'[1]Por Unidad'!$C$31</f>
        <v>4.0000000000000001E-3</v>
      </c>
      <c r="I161" s="19">
        <v>0</v>
      </c>
      <c r="J161" s="24" t="s">
        <v>59</v>
      </c>
      <c r="K161" s="20">
        <v>45.33</v>
      </c>
      <c r="L161" s="21"/>
      <c r="M161" s="21"/>
      <c r="N161" s="14"/>
    </row>
    <row r="162" spans="1:14" s="22" customFormat="1" ht="142.5" x14ac:dyDescent="0.25">
      <c r="A162" s="14" t="s">
        <v>219</v>
      </c>
      <c r="B162" s="41"/>
      <c r="C162" s="14" t="s">
        <v>115</v>
      </c>
      <c r="D162" s="14" t="s">
        <v>116</v>
      </c>
      <c r="E162" s="14" t="s">
        <v>117</v>
      </c>
      <c r="F162" s="16" t="s">
        <v>222</v>
      </c>
      <c r="G162" s="17">
        <v>0.1</v>
      </c>
      <c r="H162" s="18">
        <f>G162*'[1]Por Unidad'!$C$31</f>
        <v>2E-3</v>
      </c>
      <c r="I162" s="19">
        <v>0</v>
      </c>
      <c r="J162" s="24" t="s">
        <v>59</v>
      </c>
      <c r="K162" s="20">
        <v>32.15</v>
      </c>
      <c r="L162" s="21"/>
      <c r="M162" s="21"/>
      <c r="N162" s="14"/>
    </row>
    <row r="163" spans="1:14" s="22" customFormat="1" ht="15" x14ac:dyDescent="0.25">
      <c r="A163" s="9" t="s">
        <v>86</v>
      </c>
      <c r="B163" s="10"/>
      <c r="C163" s="10"/>
      <c r="D163" s="10"/>
      <c r="E163" s="10"/>
      <c r="F163" s="10"/>
      <c r="G163" s="10"/>
      <c r="H163" s="28"/>
      <c r="I163" s="29">
        <f>SUM(I160:I162)</f>
        <v>0</v>
      </c>
      <c r="J163" s="30"/>
      <c r="K163" s="30"/>
      <c r="L163" s="30"/>
      <c r="M163" s="30"/>
      <c r="N163" s="31"/>
    </row>
    <row r="164" spans="1:14" s="22" customFormat="1" ht="142.5" x14ac:dyDescent="0.25">
      <c r="A164" s="14" t="s">
        <v>223</v>
      </c>
      <c r="B164" s="35">
        <v>0.5</v>
      </c>
      <c r="C164" s="14" t="s">
        <v>115</v>
      </c>
      <c r="D164" s="14" t="s">
        <v>116</v>
      </c>
      <c r="E164" s="14" t="s">
        <v>117</v>
      </c>
      <c r="F164" s="16" t="s">
        <v>224</v>
      </c>
      <c r="G164" s="17">
        <v>0.7</v>
      </c>
      <c r="H164" s="18">
        <f>G164*'[1]Por Unidad'!$C$32</f>
        <v>6.9999999999999993E-3</v>
      </c>
      <c r="I164" s="19">
        <v>0</v>
      </c>
      <c r="J164" s="24" t="s">
        <v>59</v>
      </c>
      <c r="K164" s="25">
        <v>15</v>
      </c>
      <c r="L164" s="21"/>
      <c r="M164" s="21"/>
      <c r="N164" s="14"/>
    </row>
    <row r="165" spans="1:14" s="22" customFormat="1" ht="142.5" x14ac:dyDescent="0.25">
      <c r="A165" s="14" t="s">
        <v>223</v>
      </c>
      <c r="B165" s="37"/>
      <c r="C165" s="14" t="s">
        <v>115</v>
      </c>
      <c r="D165" s="14" t="s">
        <v>116</v>
      </c>
      <c r="E165" s="14" t="s">
        <v>117</v>
      </c>
      <c r="F165" s="16" t="s">
        <v>225</v>
      </c>
      <c r="G165" s="17">
        <v>0.3</v>
      </c>
      <c r="H165" s="18">
        <f>G165*'[1]Por Unidad'!$C$32</f>
        <v>3.0000000000000001E-3</v>
      </c>
      <c r="I165" s="19">
        <v>0</v>
      </c>
      <c r="J165" s="24" t="s">
        <v>59</v>
      </c>
      <c r="K165" s="25">
        <v>15</v>
      </c>
      <c r="L165" s="21"/>
      <c r="M165" s="21"/>
      <c r="N165" s="14"/>
    </row>
    <row r="166" spans="1:14" s="22" customFormat="1" ht="15" x14ac:dyDescent="0.25">
      <c r="A166" s="9" t="s">
        <v>226</v>
      </c>
      <c r="B166" s="10"/>
      <c r="C166" s="10"/>
      <c r="D166" s="10"/>
      <c r="E166" s="10"/>
      <c r="F166" s="10"/>
      <c r="G166" s="10"/>
      <c r="H166" s="28"/>
      <c r="I166" s="29">
        <f>SUM(I164:I165)</f>
        <v>0</v>
      </c>
      <c r="J166" s="30"/>
      <c r="K166" s="30"/>
      <c r="L166" s="30"/>
      <c r="M166" s="30"/>
      <c r="N166" s="31"/>
    </row>
    <row r="167" spans="1:14" s="22" customFormat="1" ht="142.5" x14ac:dyDescent="0.25">
      <c r="A167" s="14" t="s">
        <v>227</v>
      </c>
      <c r="B167" s="35">
        <v>0</v>
      </c>
      <c r="C167" s="14" t="s">
        <v>115</v>
      </c>
      <c r="D167" s="14" t="s">
        <v>116</v>
      </c>
      <c r="E167" s="14" t="s">
        <v>117</v>
      </c>
      <c r="F167" s="16" t="s">
        <v>228</v>
      </c>
      <c r="G167" s="17">
        <v>0.5</v>
      </c>
      <c r="H167" s="18">
        <f>G167*'[1]Por Unidad'!$C$32</f>
        <v>5.0000000000000001E-3</v>
      </c>
      <c r="I167" s="19">
        <v>0</v>
      </c>
      <c r="J167" s="24" t="s">
        <v>59</v>
      </c>
      <c r="K167" s="26">
        <v>0</v>
      </c>
      <c r="L167" s="21"/>
      <c r="M167" s="21"/>
      <c r="N167" s="14" t="s">
        <v>229</v>
      </c>
    </row>
    <row r="168" spans="1:14" s="22" customFormat="1" ht="142.5" x14ac:dyDescent="0.25">
      <c r="A168" s="14" t="s">
        <v>227</v>
      </c>
      <c r="B168" s="38"/>
      <c r="C168" s="14" t="s">
        <v>115</v>
      </c>
      <c r="D168" s="14" t="s">
        <v>116</v>
      </c>
      <c r="E168" s="14" t="s">
        <v>117</v>
      </c>
      <c r="F168" s="16" t="s">
        <v>230</v>
      </c>
      <c r="G168" s="17">
        <v>0.5</v>
      </c>
      <c r="H168" s="18">
        <f>G168*'[1]Por Unidad'!$C$32</f>
        <v>5.0000000000000001E-3</v>
      </c>
      <c r="I168" s="19"/>
      <c r="J168" s="24" t="s">
        <v>59</v>
      </c>
      <c r="K168" s="24" t="s">
        <v>26</v>
      </c>
      <c r="L168" s="21"/>
      <c r="M168" s="21"/>
      <c r="N168" s="14" t="s">
        <v>215</v>
      </c>
    </row>
    <row r="169" spans="1:14" s="22" customFormat="1" ht="15" x14ac:dyDescent="0.25">
      <c r="A169" s="9" t="s">
        <v>226</v>
      </c>
      <c r="B169" s="10"/>
      <c r="C169" s="10"/>
      <c r="D169" s="10"/>
      <c r="E169" s="10"/>
      <c r="F169" s="10"/>
      <c r="G169" s="10"/>
      <c r="H169" s="28"/>
      <c r="I169" s="29">
        <f>SUM(I166:I167)</f>
        <v>0</v>
      </c>
      <c r="J169" s="30"/>
      <c r="K169" s="30"/>
      <c r="L169" s="30"/>
      <c r="M169" s="30"/>
      <c r="N169" s="31"/>
    </row>
  </sheetData>
  <mergeCells count="79">
    <mergeCell ref="A169:G169"/>
    <mergeCell ref="J169:N169"/>
    <mergeCell ref="A163:G163"/>
    <mergeCell ref="J163:N163"/>
    <mergeCell ref="B164:B165"/>
    <mergeCell ref="A166:G166"/>
    <mergeCell ref="J166:N166"/>
    <mergeCell ref="B167:B168"/>
    <mergeCell ref="A152:G152"/>
    <mergeCell ref="J152:N152"/>
    <mergeCell ref="B153:B158"/>
    <mergeCell ref="A159:G159"/>
    <mergeCell ref="J159:N159"/>
    <mergeCell ref="B160:B162"/>
    <mergeCell ref="A137:G137"/>
    <mergeCell ref="J137:N137"/>
    <mergeCell ref="B138:B146"/>
    <mergeCell ref="A147:G147"/>
    <mergeCell ref="J147:N147"/>
    <mergeCell ref="B148:B151"/>
    <mergeCell ref="A125:G125"/>
    <mergeCell ref="J125:N125"/>
    <mergeCell ref="B126:B129"/>
    <mergeCell ref="A130:G130"/>
    <mergeCell ref="J130:N130"/>
    <mergeCell ref="B131:B136"/>
    <mergeCell ref="A113:G113"/>
    <mergeCell ref="J113:N113"/>
    <mergeCell ref="B114:B117"/>
    <mergeCell ref="A118:G118"/>
    <mergeCell ref="J118:N118"/>
    <mergeCell ref="B119:B124"/>
    <mergeCell ref="A81:G81"/>
    <mergeCell ref="J81:N81"/>
    <mergeCell ref="B82:B85"/>
    <mergeCell ref="A86:G86"/>
    <mergeCell ref="J86:N86"/>
    <mergeCell ref="B87:B112"/>
    <mergeCell ref="A64:G64"/>
    <mergeCell ref="J64:N64"/>
    <mergeCell ref="B65:B67"/>
    <mergeCell ref="A68:G68"/>
    <mergeCell ref="J68:N68"/>
    <mergeCell ref="B69:B80"/>
    <mergeCell ref="A53:G53"/>
    <mergeCell ref="J53:N53"/>
    <mergeCell ref="B54:B57"/>
    <mergeCell ref="A58:G58"/>
    <mergeCell ref="J58:N58"/>
    <mergeCell ref="B59:B63"/>
    <mergeCell ref="A44:G44"/>
    <mergeCell ref="J44:N44"/>
    <mergeCell ref="B45:B47"/>
    <mergeCell ref="A48:G48"/>
    <mergeCell ref="J48:N48"/>
    <mergeCell ref="B49:B52"/>
    <mergeCell ref="B24:B31"/>
    <mergeCell ref="A32:G32"/>
    <mergeCell ref="J32:N32"/>
    <mergeCell ref="B33:B41"/>
    <mergeCell ref="A42:G42"/>
    <mergeCell ref="J42:N42"/>
    <mergeCell ref="H8:H9"/>
    <mergeCell ref="I8:I9"/>
    <mergeCell ref="J8:M8"/>
    <mergeCell ref="N8:N9"/>
    <mergeCell ref="B10:B22"/>
    <mergeCell ref="A23:G23"/>
    <mergeCell ref="J23:N23"/>
    <mergeCell ref="A3:N3"/>
    <mergeCell ref="A4:N4"/>
    <mergeCell ref="A5:N5"/>
    <mergeCell ref="A8:A9"/>
    <mergeCell ref="B8:B9"/>
    <mergeCell ref="C8:C9"/>
    <mergeCell ref="D8:D9"/>
    <mergeCell ref="E8:E9"/>
    <mergeCell ref="F8:F9"/>
    <mergeCell ref="G8:G9"/>
  </mergeCells>
  <conditionalFormatting sqref="B45 B59">
    <cfRule type="containsText" dxfId="51" priority="49" operator="containsText" text="N/A">
      <formula>NOT(ISERROR(SEARCH("N/A",B45)))</formula>
    </cfRule>
    <cfRule type="cellIs" dxfId="50" priority="50" operator="equal">
      <formula>1</formula>
    </cfRule>
    <cfRule type="cellIs" dxfId="49" priority="51" operator="between">
      <formula>0.5</formula>
      <formula>0.9999</formula>
    </cfRule>
    <cfRule type="cellIs" dxfId="48" priority="52" operator="between">
      <formula>0</formula>
      <formula>0.4999</formula>
    </cfRule>
  </conditionalFormatting>
  <conditionalFormatting sqref="B69 B82 B114 B119 B126 B153 B148">
    <cfRule type="containsText" dxfId="47" priority="45" operator="containsText" text="N/A">
      <formula>NOT(ISERROR(SEARCH("N/A",B69)))</formula>
    </cfRule>
    <cfRule type="cellIs" dxfId="46" priority="46" operator="equal">
      <formula>1</formula>
    </cfRule>
    <cfRule type="cellIs" dxfId="45" priority="47" operator="between">
      <formula>0.5</formula>
      <formula>0.9999</formula>
    </cfRule>
    <cfRule type="cellIs" dxfId="44" priority="48" operator="between">
      <formula>0</formula>
      <formula>0.4999</formula>
    </cfRule>
  </conditionalFormatting>
  <conditionalFormatting sqref="B49">
    <cfRule type="containsText" dxfId="43" priority="41" operator="containsText" text="N/A">
      <formula>NOT(ISERROR(SEARCH("N/A",B49)))</formula>
    </cfRule>
    <cfRule type="cellIs" dxfId="42" priority="42" operator="equal">
      <formula>1</formula>
    </cfRule>
    <cfRule type="cellIs" dxfId="41" priority="43" operator="between">
      <formula>0.5</formula>
      <formula>0.9999</formula>
    </cfRule>
    <cfRule type="cellIs" dxfId="40" priority="44" operator="between">
      <formula>0</formula>
      <formula>0.4999</formula>
    </cfRule>
  </conditionalFormatting>
  <conditionalFormatting sqref="B43">
    <cfRule type="containsText" dxfId="39" priority="37" operator="containsText" text="N/A">
      <formula>NOT(ISERROR(SEARCH("N/A",B43)))</formula>
    </cfRule>
    <cfRule type="cellIs" dxfId="38" priority="38" operator="equal">
      <formula>1</formula>
    </cfRule>
    <cfRule type="cellIs" dxfId="37" priority="39" operator="between">
      <formula>0.5</formula>
      <formula>0.9999</formula>
    </cfRule>
    <cfRule type="cellIs" dxfId="36" priority="40" operator="between">
      <formula>0</formula>
      <formula>0.4999</formula>
    </cfRule>
  </conditionalFormatting>
  <conditionalFormatting sqref="B10 B24">
    <cfRule type="containsText" dxfId="35" priority="33" operator="containsText" text="N/A">
      <formula>NOT(ISERROR(SEARCH("N/A",B10)))</formula>
    </cfRule>
    <cfRule type="cellIs" dxfId="34" priority="34" operator="equal">
      <formula>1</formula>
    </cfRule>
    <cfRule type="cellIs" dxfId="33" priority="35" operator="between">
      <formula>0.5</formula>
      <formula>0.9999</formula>
    </cfRule>
    <cfRule type="cellIs" dxfId="32" priority="36" operator="between">
      <formula>0</formula>
      <formula>0.4999</formula>
    </cfRule>
  </conditionalFormatting>
  <conditionalFormatting sqref="B33">
    <cfRule type="containsText" dxfId="31" priority="29" operator="containsText" text="N/A">
      <formula>NOT(ISERROR(SEARCH("N/A",B33)))</formula>
    </cfRule>
    <cfRule type="cellIs" dxfId="30" priority="30" operator="equal">
      <formula>1</formula>
    </cfRule>
    <cfRule type="cellIs" dxfId="29" priority="31" operator="between">
      <formula>0.5</formula>
      <formula>0.9999</formula>
    </cfRule>
    <cfRule type="cellIs" dxfId="28" priority="32" operator="between">
      <formula>0</formula>
      <formula>0.4999</formula>
    </cfRule>
  </conditionalFormatting>
  <conditionalFormatting sqref="B54">
    <cfRule type="containsText" dxfId="27" priority="25" operator="containsText" text="N/A">
      <formula>NOT(ISERROR(SEARCH("N/A",B54)))</formula>
    </cfRule>
    <cfRule type="cellIs" dxfId="26" priority="26" operator="equal">
      <formula>1</formula>
    </cfRule>
    <cfRule type="cellIs" dxfId="25" priority="27" operator="between">
      <formula>0.5</formula>
      <formula>0.9999</formula>
    </cfRule>
    <cfRule type="cellIs" dxfId="24" priority="28" operator="between">
      <formula>0</formula>
      <formula>0.4999</formula>
    </cfRule>
  </conditionalFormatting>
  <conditionalFormatting sqref="B138 B131">
    <cfRule type="containsText" dxfId="23" priority="21" operator="containsText" text="N/A">
      <formula>NOT(ISERROR(SEARCH("N/A",B131)))</formula>
    </cfRule>
    <cfRule type="cellIs" dxfId="22" priority="22" operator="equal">
      <formula>1</formula>
    </cfRule>
    <cfRule type="cellIs" dxfId="21" priority="23" operator="between">
      <formula>0.5</formula>
      <formula>0.9999</formula>
    </cfRule>
    <cfRule type="cellIs" dxfId="20" priority="24" operator="between">
      <formula>0</formula>
      <formula>0.4999</formula>
    </cfRule>
  </conditionalFormatting>
  <conditionalFormatting sqref="B160">
    <cfRule type="containsText" dxfId="19" priority="17" operator="containsText" text="N/A">
      <formula>NOT(ISERROR(SEARCH("N/A",B160)))</formula>
    </cfRule>
    <cfRule type="cellIs" dxfId="18" priority="18" operator="equal">
      <formula>1</formula>
    </cfRule>
    <cfRule type="cellIs" dxfId="17" priority="19" operator="between">
      <formula>0.5</formula>
      <formula>0.9999</formula>
    </cfRule>
    <cfRule type="cellIs" dxfId="16" priority="20" operator="between">
      <formula>0</formula>
      <formula>0.4999</formula>
    </cfRule>
  </conditionalFormatting>
  <conditionalFormatting sqref="B164">
    <cfRule type="containsText" dxfId="15" priority="13" operator="containsText" text="N/A">
      <formula>NOT(ISERROR(SEARCH("N/A",B164)))</formula>
    </cfRule>
    <cfRule type="cellIs" dxfId="14" priority="14" operator="equal">
      <formula>1</formula>
    </cfRule>
    <cfRule type="cellIs" dxfId="13" priority="15" operator="between">
      <formula>0.5</formula>
      <formula>0.9999</formula>
    </cfRule>
    <cfRule type="cellIs" dxfId="12" priority="16" operator="between">
      <formula>0</formula>
      <formula>0.4999</formula>
    </cfRule>
  </conditionalFormatting>
  <conditionalFormatting sqref="B167">
    <cfRule type="containsText" dxfId="11" priority="9" operator="containsText" text="N/A">
      <formula>NOT(ISERROR(SEARCH("N/A",B167)))</formula>
    </cfRule>
    <cfRule type="cellIs" dxfId="10" priority="10" operator="equal">
      <formula>1</formula>
    </cfRule>
    <cfRule type="cellIs" dxfId="9" priority="11" operator="between">
      <formula>0.5</formula>
      <formula>0.9999</formula>
    </cfRule>
    <cfRule type="cellIs" dxfId="8" priority="12" operator="between">
      <formula>0</formula>
      <formula>0.4999</formula>
    </cfRule>
  </conditionalFormatting>
  <conditionalFormatting sqref="B87">
    <cfRule type="containsText" dxfId="7" priority="5" operator="containsText" text="N/A">
      <formula>NOT(ISERROR(SEARCH("N/A",B87)))</formula>
    </cfRule>
    <cfRule type="cellIs" dxfId="6" priority="6" operator="equal">
      <formula>1</formula>
    </cfRule>
    <cfRule type="cellIs" dxfId="5" priority="7" operator="between">
      <formula>0.5</formula>
      <formula>0.9999</formula>
    </cfRule>
    <cfRule type="cellIs" dxfId="4" priority="8" operator="between">
      <formula>0</formula>
      <formula>0.4999</formula>
    </cfRule>
  </conditionalFormatting>
  <conditionalFormatting sqref="B65">
    <cfRule type="containsText" dxfId="3" priority="1" operator="containsText" text="N/A">
      <formula>NOT(ISERROR(SEARCH("N/A",B65)))</formula>
    </cfRule>
    <cfRule type="cellIs" dxfId="2" priority="2" operator="equal">
      <formula>1</formula>
    </cfRule>
    <cfRule type="cellIs" dxfId="1" priority="3" operator="between">
      <formula>0.5</formula>
      <formula>0.9999</formula>
    </cfRule>
    <cfRule type="cellIs" dxfId="0" priority="4" operator="between">
      <formula>0</formula>
      <formula>0.4999</formula>
    </cfRule>
  </conditionalFormatting>
  <pageMargins left="0.70866141732283472" right="0.70866141732283472" top="0.74803149606299213" bottom="0.74803149606299213" header="0.31496062992125984" footer="0.31496062992125984"/>
  <pageSetup scale="4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Por Producto</vt:lpstr>
      <vt:lpstr>'Por Producto'!Títulos_a_imprimir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cruz</dc:creator>
  <cp:lastModifiedBy>francisco cruz</cp:lastModifiedBy>
  <dcterms:created xsi:type="dcterms:W3CDTF">2019-07-24T19:16:16Z</dcterms:created>
  <dcterms:modified xsi:type="dcterms:W3CDTF">2019-07-24T19:16:42Z</dcterms:modified>
</cp:coreProperties>
</file>